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635" firstSheet="25" activeTab="39"/>
  </bookViews>
  <sheets>
    <sheet name="SheetNames" sheetId="1" state="hidden" r:id="rId1"/>
    <sheet name="Summary" sheetId="2" state="hidden" r:id="rId2"/>
    <sheet name="BUF" sheetId="3" r:id="rId3"/>
    <sheet name="NMA" sheetId="4" r:id="rId4"/>
    <sheet name="EC101" sheetId="5" r:id="rId5"/>
    <sheet name="EC102" sheetId="6" r:id="rId6"/>
    <sheet name="EC104" sheetId="7" r:id="rId7"/>
    <sheet name="EC105 " sheetId="8" r:id="rId8"/>
    <sheet name="EC106" sheetId="9" r:id="rId9"/>
    <sheet name="EC108" sheetId="10" r:id="rId10"/>
    <sheet name="EC109" sheetId="11" r:id="rId11"/>
    <sheet name="DC10" sheetId="12" r:id="rId12"/>
    <sheet name="EC121" sheetId="13" r:id="rId13"/>
    <sheet name="EC122" sheetId="14" r:id="rId14"/>
    <sheet name="EC123" sheetId="15" r:id="rId15"/>
    <sheet name="EC124" sheetId="16" r:id="rId16"/>
    <sheet name="EC126" sheetId="17" r:id="rId17"/>
    <sheet name="EC129" sheetId="18" r:id="rId18"/>
    <sheet name="DC12" sheetId="19" r:id="rId19"/>
    <sheet name="EC131" sheetId="20" r:id="rId20"/>
    <sheet name="EC135" sheetId="21" r:id="rId21"/>
    <sheet name="EC136" sheetId="22" r:id="rId22"/>
    <sheet name="EC137" sheetId="23" r:id="rId23"/>
    <sheet name="EC138" sheetId="24" r:id="rId24"/>
    <sheet name="EC139" sheetId="25" r:id="rId25"/>
    <sheet name="DC13" sheetId="26" r:id="rId26"/>
    <sheet name="EC141" sheetId="27" r:id="rId27"/>
    <sheet name="EC142" sheetId="28" r:id="rId28"/>
    <sheet name="EC145" sheetId="29" r:id="rId29"/>
    <sheet name="DC14" sheetId="30" r:id="rId30"/>
    <sheet name="EC153" sheetId="31" r:id="rId31"/>
    <sheet name="EC154" sheetId="32" r:id="rId32"/>
    <sheet name="EC155" sheetId="33" r:id="rId33"/>
    <sheet name="EC156" sheetId="34" r:id="rId34"/>
    <sheet name="EC157" sheetId="35" r:id="rId35"/>
    <sheet name="DC15" sheetId="36" r:id="rId36"/>
    <sheet name="EC441" sheetId="37" r:id="rId37"/>
    <sheet name="EC442" sheetId="38" r:id="rId38"/>
    <sheet name="EC443" sheetId="39" r:id="rId39"/>
    <sheet name="EC444" sheetId="40" r:id="rId40"/>
    <sheet name="DC44" sheetId="41" r:id="rId41"/>
  </sheets>
  <definedNames>
    <definedName name="_xlnm.Print_Area" localSheetId="11">'DC10'!#REF!</definedName>
    <definedName name="_xlnm.Print_Area" localSheetId="18">'DC12'!#REF!</definedName>
    <definedName name="_xlnm.Print_Area" localSheetId="25">'DC13'!#REF!</definedName>
    <definedName name="_xlnm.Print_Area" localSheetId="35">'DC15'!#REF!</definedName>
    <definedName name="_xlnm.Print_Area" localSheetId="5">'EC102'!#REF!</definedName>
    <definedName name="_xlnm.Print_Area" localSheetId="6">'EC104'!#REF!</definedName>
    <definedName name="_xlnm.Print_Area" localSheetId="7">'EC105 '!#REF!</definedName>
    <definedName name="_xlnm.Print_Area" localSheetId="8">'EC106'!#REF!</definedName>
    <definedName name="_xlnm.Print_Area" localSheetId="9">'EC108'!#REF!</definedName>
    <definedName name="_xlnm.Print_Area" localSheetId="10">'EC109'!#REF!</definedName>
    <definedName name="_xlnm.Print_Area" localSheetId="12">'EC121'!#REF!</definedName>
    <definedName name="_xlnm.Print_Area" localSheetId="13">'EC122'!#REF!</definedName>
    <definedName name="_xlnm.Print_Area" localSheetId="14">'EC123'!#REF!</definedName>
    <definedName name="_xlnm.Print_Area" localSheetId="15">'EC124'!#REF!</definedName>
    <definedName name="_xlnm.Print_Area" localSheetId="16">'EC126'!#REF!</definedName>
    <definedName name="_xlnm.Print_Area" localSheetId="17">'EC129'!#REF!</definedName>
    <definedName name="_xlnm.Print_Area" localSheetId="19">'EC131'!#REF!</definedName>
    <definedName name="_xlnm.Print_Area" localSheetId="20">'EC135'!#REF!</definedName>
    <definedName name="_xlnm.Print_Area" localSheetId="21">'EC136'!#REF!</definedName>
    <definedName name="_xlnm.Print_Area" localSheetId="22">'EC137'!#REF!</definedName>
    <definedName name="_xlnm.Print_Area" localSheetId="23">'EC138'!#REF!</definedName>
    <definedName name="_xlnm.Print_Area" localSheetId="24">'EC139'!#REF!</definedName>
    <definedName name="_xlnm.Print_Area" localSheetId="26">'EC141'!#REF!</definedName>
    <definedName name="_xlnm.Print_Area" localSheetId="27">'EC142'!#REF!</definedName>
    <definedName name="_xlnm.Print_Area" localSheetId="28">'EC145'!#REF!</definedName>
    <definedName name="_xlnm.Print_Area" localSheetId="30">'EC153'!#REF!</definedName>
    <definedName name="_xlnm.Print_Area" localSheetId="31">'EC154'!#REF!</definedName>
    <definedName name="_xlnm.Print_Area" localSheetId="32">'EC155'!#REF!</definedName>
    <definedName name="_xlnm.Print_Area" localSheetId="33">'EC156'!#REF!</definedName>
    <definedName name="_xlnm.Print_Area" localSheetId="34">'EC157'!#REF!</definedName>
    <definedName name="_xlnm.Print_Area" localSheetId="36">'EC441'!#REF!</definedName>
    <definedName name="_xlnm.Print_Area" localSheetId="37">'EC442'!#REF!</definedName>
    <definedName name="_xlnm.Print_Area" localSheetId="38">'EC443'!#REF!</definedName>
    <definedName name="_xlnm.Print_Area" localSheetId="39">'EC444'!#REF!</definedName>
    <definedName name="_xlnm.Print_Titles" localSheetId="2">'BUF'!$1:$1</definedName>
    <definedName name="_xlnm.Print_Titles" localSheetId="11">'DC10'!$1:$1</definedName>
    <definedName name="_xlnm.Print_Titles" localSheetId="18">'DC12'!$1:$1</definedName>
    <definedName name="_xlnm.Print_Titles" localSheetId="25">'DC13'!$1:$1</definedName>
    <definedName name="_xlnm.Print_Titles" localSheetId="29">'DC14'!$1:$1</definedName>
    <definedName name="_xlnm.Print_Titles" localSheetId="35">'DC15'!$1:$1</definedName>
    <definedName name="_xlnm.Print_Titles" localSheetId="5">'EC102'!$1:$1</definedName>
    <definedName name="_xlnm.Print_Titles" localSheetId="6">'EC104'!$1:$1</definedName>
    <definedName name="_xlnm.Print_Titles" localSheetId="7">'EC105 '!$1:$1</definedName>
    <definedName name="_xlnm.Print_Titles" localSheetId="8">'EC106'!$1:$1</definedName>
    <definedName name="_xlnm.Print_Titles" localSheetId="9">'EC108'!$1:$1</definedName>
    <definedName name="_xlnm.Print_Titles" localSheetId="10">'EC109'!$1:$1</definedName>
    <definedName name="_xlnm.Print_Titles" localSheetId="12">'EC121'!$1:$1</definedName>
    <definedName name="_xlnm.Print_Titles" localSheetId="13">'EC122'!$1:$1</definedName>
    <definedName name="_xlnm.Print_Titles" localSheetId="14">'EC123'!$1:$1</definedName>
    <definedName name="_xlnm.Print_Titles" localSheetId="15">'EC124'!$1:$1</definedName>
    <definedName name="_xlnm.Print_Titles" localSheetId="16">'EC126'!$1:$1</definedName>
    <definedName name="_xlnm.Print_Titles" localSheetId="17">'EC129'!$1:$1</definedName>
    <definedName name="_xlnm.Print_Titles" localSheetId="19">'EC131'!$1:$1</definedName>
    <definedName name="_xlnm.Print_Titles" localSheetId="20">'EC135'!$1:$1</definedName>
    <definedName name="_xlnm.Print_Titles" localSheetId="21">'EC136'!$1:$1</definedName>
    <definedName name="_xlnm.Print_Titles" localSheetId="22">'EC137'!$1:$1</definedName>
    <definedName name="_xlnm.Print_Titles" localSheetId="23">'EC138'!$1:$1</definedName>
    <definedName name="_xlnm.Print_Titles" localSheetId="24">'EC139'!$1:$1</definedName>
    <definedName name="_xlnm.Print_Titles" localSheetId="26">'EC141'!$1:$1</definedName>
    <definedName name="_xlnm.Print_Titles" localSheetId="27">'EC142'!$1:$1</definedName>
    <definedName name="_xlnm.Print_Titles" localSheetId="28">'EC145'!$1:$1</definedName>
    <definedName name="_xlnm.Print_Titles" localSheetId="30">'EC153'!$1:$1</definedName>
    <definedName name="_xlnm.Print_Titles" localSheetId="31">'EC154'!$1:$1</definedName>
    <definedName name="_xlnm.Print_Titles" localSheetId="32">'EC155'!$1:$1</definedName>
    <definedName name="_xlnm.Print_Titles" localSheetId="33">'EC156'!$1:$1</definedName>
    <definedName name="_xlnm.Print_Titles" localSheetId="34">'EC157'!$1:$1</definedName>
    <definedName name="_xlnm.Print_Titles" localSheetId="36">'EC441'!$1:$1</definedName>
    <definedName name="_xlnm.Print_Titles" localSheetId="37">'EC442'!$1:$1</definedName>
    <definedName name="_xlnm.Print_Titles" localSheetId="38">'EC443'!$1:$1</definedName>
    <definedName name="_xlnm.Print_Titles" localSheetId="39">'EC444'!$1:$1</definedName>
    <definedName name="_xlnm.Print_Titles" localSheetId="3">'NMA'!$18:$18</definedName>
    <definedName name="_xlnm.Print_Titles" localSheetId="0">'SheetNames'!$1:$1</definedName>
    <definedName name="_xlnm.Print_Titles" localSheetId="1">'Summary'!$1:$1</definedName>
  </definedNames>
  <calcPr fullCalcOnLoad="1"/>
</workbook>
</file>

<file path=xl/sharedStrings.xml><?xml version="1.0" encoding="utf-8"?>
<sst xmlns="http://schemas.openxmlformats.org/spreadsheetml/2006/main" count="4093" uniqueCount="191">
  <si>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</si>
  <si>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</si>
  <si>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</si>
  <si>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</si>
  <si>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</si>
  <si>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</si>
  <si>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</si>
  <si>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</si>
  <si>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</si>
  <si>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</si>
  <si>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</si>
  <si>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</si>
  <si>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</si>
  <si>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</si>
  <si>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</si>
  <si>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</si>
  <si>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</si>
  <si>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</si>
  <si>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</si>
  <si>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</si>
  <si>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</si>
  <si>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</si>
  <si>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</si>
  <si>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</si>
  <si>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</si>
  <si>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</si>
  <si>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</si>
  <si>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</si>
  <si>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</si>
  <si>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</si>
  <si>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</si>
  <si>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</si>
  <si>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</si>
  <si>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</si>
  <si>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</si>
  <si>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</si>
  <si>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</si>
  <si>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</si>
  <si>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</si>
  <si>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</si>
  <si>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</si>
  <si>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</si>
  <si>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</si>
  <si>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</si>
  <si>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</si>
  <si>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</si>
  <si>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</si>
  <si>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</si>
  <si>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</si>
  <si>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</si>
  <si>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</si>
  <si>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</si>
  <si>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</si>
  <si>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</si>
  <si>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</si>
  <si>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</si>
  <si>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</si>
  <si>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</si>
  <si>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</si>
  <si>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</si>
  <si>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Reason(s) for variation</t>
  </si>
  <si>
    <t>Remedial action</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</si>
  <si>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</si>
  <si>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</si>
  <si>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</si>
  <si>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</si>
  <si>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</si>
  <si>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</si>
  <si>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</si>
  <si>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</si>
  <si>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</si>
  <si>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</si>
  <si>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</si>
  <si>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</si>
  <si>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</si>
  <si>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</si>
  <si>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</si>
  <si>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</si>
  <si>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</si>
  <si>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</si>
  <si>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</si>
  <si>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</si>
  <si>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</si>
  <si>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</si>
  <si>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</si>
  <si>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</si>
  <si>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BUF</t>
  </si>
  <si>
    <t>Buffalo City</t>
  </si>
  <si>
    <t>NMA</t>
  </si>
  <si>
    <t>Nelson Mandela Bay</t>
  </si>
  <si>
    <t>EC101</t>
  </si>
  <si>
    <t>EC102</t>
  </si>
  <si>
    <t>Blue Crane Route</t>
  </si>
  <si>
    <t>EC104</t>
  </si>
  <si>
    <t>Makana</t>
  </si>
  <si>
    <t>EC105</t>
  </si>
  <si>
    <t>Ndlambe</t>
  </si>
  <si>
    <t>EC106</t>
  </si>
  <si>
    <t>Sundays River Valley</t>
  </si>
  <si>
    <t>EC108</t>
  </si>
  <si>
    <t>Kouga</t>
  </si>
  <si>
    <t>EC109</t>
  </si>
  <si>
    <t>Kou-Kamma</t>
  </si>
  <si>
    <t>DC10</t>
  </si>
  <si>
    <t>Sarah Baartman</t>
  </si>
  <si>
    <t>EC121</t>
  </si>
  <si>
    <t>Mbhashe</t>
  </si>
  <si>
    <t>EC122</t>
  </si>
  <si>
    <t>Mnquma</t>
  </si>
  <si>
    <t>EC123</t>
  </si>
  <si>
    <t>Great Kei</t>
  </si>
  <si>
    <t>EC124</t>
  </si>
  <si>
    <t>Amahlathi</t>
  </si>
  <si>
    <t>EC126</t>
  </si>
  <si>
    <t>Ngqushwa</t>
  </si>
  <si>
    <t>DC12</t>
  </si>
  <si>
    <t>Amathole</t>
  </si>
  <si>
    <t>EC131</t>
  </si>
  <si>
    <t>Inxuba Yethemba</t>
  </si>
  <si>
    <t>EC135</t>
  </si>
  <si>
    <t>Intsika Yethu</t>
  </si>
  <si>
    <t>EC136</t>
  </si>
  <si>
    <t>Emalahleni (Ec)</t>
  </si>
  <si>
    <t>EC137</t>
  </si>
  <si>
    <t>Engcobo</t>
  </si>
  <si>
    <t>EC138</t>
  </si>
  <si>
    <t>Sakhisizwe</t>
  </si>
  <si>
    <t>DC13</t>
  </si>
  <si>
    <t>Chris Hani</t>
  </si>
  <si>
    <t>EC141</t>
  </si>
  <si>
    <t>Elundini</t>
  </si>
  <si>
    <t>EC142</t>
  </si>
  <si>
    <t>Senqu</t>
  </si>
  <si>
    <t>EC143</t>
  </si>
  <si>
    <t>Maletswai</t>
  </si>
  <si>
    <t>EC144</t>
  </si>
  <si>
    <t>Gariep</t>
  </si>
  <si>
    <t>DC14</t>
  </si>
  <si>
    <t>Joe Gqabi</t>
  </si>
  <si>
    <t>EC153</t>
  </si>
  <si>
    <t>Ngquza Hills</t>
  </si>
  <si>
    <t>EC154</t>
  </si>
  <si>
    <t>Port St Johns</t>
  </si>
  <si>
    <t>EC155</t>
  </si>
  <si>
    <t>Nyandeni</t>
  </si>
  <si>
    <t>EC156</t>
  </si>
  <si>
    <t>Mhlontlo</t>
  </si>
  <si>
    <t>EC157</t>
  </si>
  <si>
    <t>King Sabata Dalindyebo</t>
  </si>
  <si>
    <t>DC15</t>
  </si>
  <si>
    <t>O .R. Tambo</t>
  </si>
  <si>
    <t>EC441</t>
  </si>
  <si>
    <t>Matatiele</t>
  </si>
  <si>
    <t>EC442</t>
  </si>
  <si>
    <t>Umzimvubu</t>
  </si>
  <si>
    <t>EC443</t>
  </si>
  <si>
    <t>EC444</t>
  </si>
  <si>
    <t>Ntabankulu</t>
  </si>
  <si>
    <t>DC44</t>
  </si>
  <si>
    <t>Alfred Nzo</t>
  </si>
  <si>
    <t>EC129</t>
  </si>
  <si>
    <t>EC139</t>
  </si>
  <si>
    <t>EC145</t>
  </si>
  <si>
    <t>Dr Beyers Naude</t>
  </si>
  <si>
    <t>Raymond Mhlaba</t>
  </si>
  <si>
    <t>Enoch Mgijima</t>
  </si>
  <si>
    <t>Walter Sisulu</t>
  </si>
  <si>
    <t>Summary</t>
  </si>
  <si>
    <t>Eastern Cape</t>
  </si>
  <si>
    <t>Number of informal settlements targeted for upgrading with upgrading plans</t>
  </si>
  <si>
    <t>Number of sites serviced</t>
  </si>
  <si>
    <t>Percentage density reduction in total informal settlements</t>
  </si>
  <si>
    <t>Statistical indicators on service delivery as at the beginning of 2019/20 (to be completed only at the beginning of the municipal financial year)</t>
  </si>
  <si>
    <t>Backlog as at beginning of 2019/20</t>
  </si>
  <si>
    <t>Actual output for 2019/20
as per Annual Report</t>
  </si>
  <si>
    <t>QUARTERLY PERFORMANCE REPORTS - 2019/20</t>
  </si>
  <si>
    <t>Target for 2018/19 as per the
SDBIP</t>
  </si>
  <si>
    <t xml:space="preserve">Summary of Actual output for 2019/20
</t>
  </si>
  <si>
    <t>Statistical indicators on service delivery as at the beginning of 2020/21 (to be completed only at the beginning of the municipal financial year)</t>
  </si>
  <si>
    <t>QUARTERLY PERFORMANCE REPORTS - 2020/21</t>
  </si>
  <si>
    <t>Backlog as at beginning of 2020/21</t>
  </si>
  <si>
    <t xml:space="preserve">Summary of Actual output for 2020/21
</t>
  </si>
  <si>
    <t>Actual output for 2020/21
as per Annual Report</t>
  </si>
  <si>
    <t>23% complete on the overall progress scope completed is Site Establishment,.
Setting out,
Clearing and grubbing of the route.The Contractor has abondened the site due to cashflow issues and currently the muncipality is in the process of terminating the contrac</t>
  </si>
  <si>
    <t>No houses electrified to date.The Consultant was appointed in August 2020.CMB will only commence with the detailed Design for Krakeel and Louterwater as per Eskom Requirements since the Area to be electrified falls under Eskom supply.</t>
  </si>
  <si>
    <t>Procurement for a service provider has not started - specifications still need to be finalised</t>
  </si>
  <si>
    <t>Scope of work report prepared and will be submitted to the standing committee in November 2020</t>
  </si>
  <si>
    <t>The SCM processes have started but the procurement process is not yet complete</t>
  </si>
  <si>
    <t>Achieved</t>
  </si>
  <si>
    <t>Target for 2019/20 as per the
SDBIP</t>
  </si>
  <si>
    <t>Winnie Madikizela Mandela</t>
  </si>
</sst>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 numFmtId="173" formatCode="#,##0;\-#,##0;&quot;-&quot;"/>
    <numFmt numFmtId="174" formatCode="#,##0.00;\-#,##0.00;&quot;-&quot;"/>
    <numFmt numFmtId="175" formatCode="#,##0%;\-#,##0%;&quot;- &quot;"/>
    <numFmt numFmtId="176" formatCode="#,##0.0%;\-#,##0.0%;&quot;- &quot;"/>
    <numFmt numFmtId="177" formatCode="#,##0.00%;\-#,##0.00%;&quot;- &quot;"/>
    <numFmt numFmtId="178" formatCode="#,##0.0;\-#,##0.0;&quot;-&quot;"/>
    <numFmt numFmtId="179" formatCode="[Red]0%;[Red]\(0%\)"/>
    <numFmt numFmtId="180" formatCode="0%;\(0%\)"/>
    <numFmt numFmtId="181" formatCode="\ \ @"/>
    <numFmt numFmtId="182" formatCode="\ \ \ \ @"/>
    <numFmt numFmtId="183" formatCode="_-&quot;£&quot;* #,##0_-;\-&quot;£&quot;* #,##0_-;_-&quot;£&quot;* &quot;-&quot;_-;_-@_-"/>
    <numFmt numFmtId="184" formatCode="_-&quot;£&quot;* #,##0.00_-;\-&quot;£&quot;* #,##0.00_-;_-&quot;£&quot;* &quot;-&quot;??_-;_-@_-"/>
    <numFmt numFmtId="185" formatCode="_(* #,##0_);_(* \(#,##0\);_(* &quot;- &quot;?_);_(@_)"/>
    <numFmt numFmtId="186" formatCode="&quot;Yes&quot;;&quot;Yes&quot;;&quot;No&quot;"/>
    <numFmt numFmtId="187" formatCode="&quot;True&quot;;&quot;True&quot;;&quot;False&quot;"/>
    <numFmt numFmtId="188" formatCode="&quot;On&quot;;&quot;On&quot;;&quot;Off&quot;"/>
    <numFmt numFmtId="189" formatCode="[$€-2]\ #,##0.00_);[Red]\([$€-2]\ #,##0.00\)"/>
    <numFmt numFmtId="190" formatCode="_-* #,##0_-;\-* #,##0_-;_-* &quot;-&quot;_-;_-@_-"/>
    <numFmt numFmtId="191" formatCode="_-* #,##0.00_-;\-* #,##0.00_-;_-* &quot;-&quot;??_-;_-@_-"/>
  </numFmts>
  <fonts count="72">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0"/>
      <color theme="1"/>
      <name val="Arial"/>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hair"/>
      <right style="thin"/>
      <top/>
      <bottom style="thin"/>
    </border>
    <border>
      <left style="thin"/>
      <right/>
      <top style="thin"/>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173" fontId="5" fillId="0" borderId="0" applyFill="0" applyBorder="0" applyAlignment="0">
      <protection/>
    </xf>
    <xf numFmtId="174"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177" fontId="5" fillId="0" borderId="0" applyFill="0" applyBorder="0" applyAlignment="0">
      <protection/>
    </xf>
    <xf numFmtId="173" fontId="5" fillId="0" borderId="0" applyFill="0" applyBorder="0" applyAlignment="0">
      <protection/>
    </xf>
    <xf numFmtId="178" fontId="5" fillId="0" borderId="0" applyFill="0" applyBorder="0" applyAlignment="0">
      <protection/>
    </xf>
    <xf numFmtId="174" fontId="5" fillId="0" borderId="0" applyFill="0" applyBorder="0" applyAlignment="0">
      <protection/>
    </xf>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41" fontId="2" fillId="0" borderId="0" applyFont="0" applyFill="0" applyBorder="0" applyAlignment="0" applyProtection="0"/>
    <xf numFmtId="43" fontId="2" fillId="0" borderId="0" applyFont="0" applyFill="0" applyBorder="0" applyAlignment="0" applyProtection="0"/>
    <xf numFmtId="173" fontId="6" fillId="0" borderId="0" applyFill="0" applyBorder="0" applyAlignment="0">
      <protection/>
    </xf>
    <xf numFmtId="174" fontId="6" fillId="0" borderId="0" applyFill="0" applyBorder="0" applyAlignment="0">
      <protection/>
    </xf>
    <xf numFmtId="173" fontId="6" fillId="0" borderId="0" applyFill="0" applyBorder="0" applyAlignment="0">
      <protection/>
    </xf>
    <xf numFmtId="178" fontId="6" fillId="0" borderId="0" applyFill="0" applyBorder="0" applyAlignment="0">
      <protection/>
    </xf>
    <xf numFmtId="174" fontId="6" fillId="0" borderId="0" applyFill="0" applyBorder="0" applyAlignment="0">
      <protection/>
    </xf>
    <xf numFmtId="0" fontId="52" fillId="0" borderId="0" applyNumberFormat="0" applyFill="0" applyBorder="0" applyAlignment="0" applyProtection="0"/>
    <xf numFmtId="2" fontId="2"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1" borderId="1" applyNumberFormat="0" applyAlignment="0" applyProtection="0"/>
    <xf numFmtId="10" fontId="7" fillId="32" borderId="8" applyNumberFormat="0" applyBorder="0" applyAlignment="0" applyProtection="0"/>
    <xf numFmtId="173" fontId="9" fillId="0" borderId="0" applyFill="0" applyBorder="0" applyAlignment="0">
      <protection/>
    </xf>
    <xf numFmtId="174" fontId="9" fillId="0" borderId="0" applyFill="0" applyBorder="0" applyAlignment="0">
      <protection/>
    </xf>
    <xf numFmtId="173" fontId="9" fillId="0" borderId="0" applyFill="0" applyBorder="0" applyAlignment="0">
      <protection/>
    </xf>
    <xf numFmtId="178" fontId="9" fillId="0" borderId="0" applyFill="0" applyBorder="0" applyAlignment="0">
      <protection/>
    </xf>
    <xf numFmtId="174" fontId="9" fillId="0" borderId="0" applyFill="0" applyBorder="0" applyAlignment="0">
      <protection/>
    </xf>
    <xf numFmtId="0" fontId="59" fillId="0" borderId="9" applyNumberFormat="0" applyFill="0" applyAlignment="0" applyProtection="0"/>
    <xf numFmtId="0" fontId="60" fillId="33" borderId="0" applyNumberFormat="0" applyBorder="0" applyAlignment="0" applyProtection="0"/>
    <xf numFmtId="179"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61" fillId="27" borderId="11" applyNumberFormat="0" applyAlignment="0" applyProtection="0"/>
    <xf numFmtId="9" fontId="0" fillId="0" borderId="0" applyFont="0" applyFill="0" applyBorder="0" applyAlignment="0" applyProtection="0"/>
    <xf numFmtId="177" fontId="2" fillId="0" borderId="0" applyFont="0" applyFill="0" applyBorder="0" applyAlignment="0" applyProtection="0"/>
    <xf numFmtId="180" fontId="2" fillId="0" borderId="0" applyFont="0" applyFill="0" applyBorder="0" applyAlignment="0" applyProtection="0"/>
    <xf numFmtId="10" fontId="2" fillId="0" borderId="0" applyFont="0" applyFill="0" applyBorder="0" applyAlignment="0" applyProtection="0"/>
    <xf numFmtId="173" fontId="10" fillId="0" borderId="0" applyFill="0" applyBorder="0" applyAlignment="0">
      <protection/>
    </xf>
    <xf numFmtId="174" fontId="10" fillId="0" borderId="0" applyFill="0" applyBorder="0" applyAlignment="0">
      <protection/>
    </xf>
    <xf numFmtId="173" fontId="10" fillId="0" borderId="0" applyFill="0" applyBorder="0" applyAlignment="0">
      <protection/>
    </xf>
    <xf numFmtId="178" fontId="10" fillId="0" borderId="0" applyFill="0" applyBorder="0" applyAlignment="0">
      <protection/>
    </xf>
    <xf numFmtId="174" fontId="10" fillId="0" borderId="0" applyFill="0" applyBorder="0" applyAlignment="0">
      <protection/>
    </xf>
    <xf numFmtId="0" fontId="2" fillId="35" borderId="0">
      <alignment/>
      <protection/>
    </xf>
    <xf numFmtId="49" fontId="5" fillId="0" borderId="0" applyFill="0" applyBorder="0" applyAlignment="0">
      <protection/>
    </xf>
    <xf numFmtId="181" fontId="5" fillId="0" borderId="0" applyFill="0" applyBorder="0" applyAlignment="0">
      <protection/>
    </xf>
    <xf numFmtId="182" fontId="5" fillId="0" borderId="0" applyFill="0" applyBorder="0" applyAlignment="0">
      <protection/>
    </xf>
    <xf numFmtId="0" fontId="62" fillId="0" borderId="0" applyNumberFormat="0" applyFill="0" applyBorder="0" applyAlignment="0" applyProtection="0"/>
    <xf numFmtId="0" fontId="63" fillId="0" borderId="12" applyNumberFormat="0" applyFill="0" applyAlignment="0" applyProtection="0"/>
    <xf numFmtId="183" fontId="2" fillId="0" borderId="0" applyFont="0" applyFill="0" applyBorder="0" applyAlignment="0" applyProtection="0"/>
    <xf numFmtId="184" fontId="2" fillId="0" borderId="0" applyFont="0" applyFill="0" applyBorder="0" applyAlignment="0" applyProtection="0"/>
    <xf numFmtId="0" fontId="64" fillId="0" borderId="0" applyNumberFormat="0" applyFill="0" applyBorder="0" applyAlignment="0" applyProtection="0"/>
  </cellStyleXfs>
  <cellXfs count="449">
    <xf numFmtId="0" fontId="0" fillId="0" borderId="0" xfId="0" applyFont="1" applyAlignment="1">
      <alignment/>
    </xf>
    <xf numFmtId="0" fontId="28" fillId="0" borderId="0" xfId="89" applyFont="1" applyFill="1" applyBorder="1" applyAlignment="1" applyProtection="1">
      <alignment vertical="top"/>
      <protection hidden="1"/>
    </xf>
    <xf numFmtId="0" fontId="0" fillId="0" borderId="0" xfId="0" applyFont="1" applyAlignment="1">
      <alignment/>
    </xf>
    <xf numFmtId="0" fontId="29" fillId="0" borderId="0" xfId="78" applyFont="1" applyFill="1" applyBorder="1" applyAlignment="1" applyProtection="1">
      <alignment vertical="top"/>
      <protection hidden="1"/>
    </xf>
    <xf numFmtId="0" fontId="30" fillId="0" borderId="13" xfId="89" applyFont="1" applyFill="1" applyBorder="1" applyAlignment="1" applyProtection="1">
      <alignment horizontal="centerContinuous" vertical="top"/>
      <protection/>
    </xf>
    <xf numFmtId="0" fontId="30" fillId="0" borderId="4" xfId="89" applyFont="1" applyFill="1" applyBorder="1" applyAlignment="1" applyProtection="1">
      <alignment horizontal="centerContinuous" vertical="top"/>
      <protection/>
    </xf>
    <xf numFmtId="0" fontId="30" fillId="0" borderId="14" xfId="89" applyFont="1" applyFill="1" applyBorder="1" applyAlignment="1" applyProtection="1">
      <alignment horizontal="center" vertical="top" wrapText="1"/>
      <protection/>
    </xf>
    <xf numFmtId="0" fontId="30" fillId="0" borderId="15" xfId="89" applyFont="1" applyFill="1" applyBorder="1" applyAlignment="1" applyProtection="1">
      <alignment horizontal="center" vertical="top" wrapText="1"/>
      <protection/>
    </xf>
    <xf numFmtId="0" fontId="30" fillId="0" borderId="16" xfId="89" applyFont="1" applyFill="1" applyBorder="1" applyAlignment="1" applyProtection="1">
      <alignment horizontal="center" vertical="top" wrapText="1"/>
      <protection/>
    </xf>
    <xf numFmtId="1" fontId="31" fillId="36" borderId="13" xfId="78" applyNumberFormat="1" applyFont="1" applyFill="1" applyBorder="1" applyAlignment="1" applyProtection="1">
      <alignment vertical="center"/>
      <protection/>
    </xf>
    <xf numFmtId="0" fontId="32" fillId="36" borderId="4" xfId="91" applyFont="1" applyFill="1" applyBorder="1" applyAlignment="1" applyProtection="1">
      <alignment vertical="top"/>
      <protection/>
    </xf>
    <xf numFmtId="172" fontId="32" fillId="36" borderId="16" xfId="91" applyNumberFormat="1" applyFont="1" applyFill="1" applyBorder="1" applyAlignment="1" applyProtection="1">
      <alignment vertical="top" wrapText="1"/>
      <protection/>
    </xf>
    <xf numFmtId="172" fontId="32" fillId="36" borderId="14" xfId="91" applyNumberFormat="1" applyFont="1" applyFill="1" applyBorder="1" applyAlignment="1" applyProtection="1">
      <alignment vertical="top" wrapText="1"/>
      <protection/>
    </xf>
    <xf numFmtId="172" fontId="32" fillId="36" borderId="15" xfId="91" applyNumberFormat="1" applyFont="1" applyFill="1" applyBorder="1" applyAlignment="1" applyProtection="1">
      <alignment vertical="top" wrapText="1"/>
      <protection/>
    </xf>
    <xf numFmtId="172" fontId="32" fillId="36" borderId="4" xfId="91" applyNumberFormat="1" applyFont="1" applyFill="1" applyBorder="1" applyAlignment="1" applyProtection="1">
      <alignment vertical="top" wrapText="1"/>
      <protection/>
    </xf>
    <xf numFmtId="172" fontId="32" fillId="36" borderId="17" xfId="91" applyNumberFormat="1" applyFont="1" applyFill="1" applyBorder="1" applyAlignment="1" applyProtection="1">
      <alignment vertical="top" wrapText="1"/>
      <protection/>
    </xf>
    <xf numFmtId="0" fontId="33" fillId="0" borderId="0" xfId="91" applyFont="1">
      <alignment/>
      <protection/>
    </xf>
    <xf numFmtId="1" fontId="34" fillId="0" borderId="18" xfId="78" applyNumberFormat="1" applyFont="1" applyFill="1" applyBorder="1" applyAlignment="1" applyProtection="1">
      <alignment vertical="top"/>
      <protection/>
    </xf>
    <xf numFmtId="172" fontId="35" fillId="0" borderId="19" xfId="91" applyNumberFormat="1" applyFont="1" applyFill="1" applyBorder="1" applyAlignment="1" applyProtection="1">
      <alignment vertical="top" wrapText="1"/>
      <protection/>
    </xf>
    <xf numFmtId="172" fontId="35" fillId="0" borderId="20" xfId="91" applyNumberFormat="1" applyFont="1" applyFill="1" applyBorder="1" applyAlignment="1" applyProtection="1">
      <alignment vertical="top" wrapText="1"/>
      <protection/>
    </xf>
    <xf numFmtId="172" fontId="35" fillId="0" borderId="21" xfId="91" applyNumberFormat="1" applyFont="1" applyFill="1" applyBorder="1" applyAlignment="1" applyProtection="1">
      <alignment vertical="top" wrapText="1"/>
      <protection/>
    </xf>
    <xf numFmtId="172" fontId="35" fillId="0" borderId="22" xfId="91" applyNumberFormat="1" applyFont="1" applyFill="1" applyBorder="1" applyAlignment="1" applyProtection="1">
      <alignment vertical="top" wrapText="1"/>
      <protection/>
    </xf>
    <xf numFmtId="172" fontId="35" fillId="0" borderId="23" xfId="91" applyNumberFormat="1" applyFont="1" applyFill="1" applyBorder="1" applyAlignment="1" applyProtection="1">
      <alignment vertical="top" wrapText="1"/>
      <protection/>
    </xf>
    <xf numFmtId="1" fontId="30" fillId="0" borderId="18" xfId="91" applyNumberFormat="1" applyFont="1" applyFill="1" applyBorder="1" applyAlignment="1" applyProtection="1">
      <alignment vertical="top"/>
      <protection/>
    </xf>
    <xf numFmtId="1" fontId="30" fillId="0" borderId="0" xfId="91" applyNumberFormat="1" applyFont="1" applyFill="1" applyBorder="1" applyAlignment="1" applyProtection="1">
      <alignment vertical="top"/>
      <protection/>
    </xf>
    <xf numFmtId="1" fontId="30" fillId="0" borderId="0" xfId="91" applyNumberFormat="1" applyFont="1" applyFill="1" applyBorder="1" applyAlignment="1" applyProtection="1">
      <alignment vertical="top" wrapText="1"/>
      <protection/>
    </xf>
    <xf numFmtId="172" fontId="35" fillId="0" borderId="24" xfId="91" applyNumberFormat="1" applyFont="1" applyFill="1" applyBorder="1" applyAlignment="1" applyProtection="1">
      <alignment vertical="top" wrapText="1"/>
      <protection/>
    </xf>
    <xf numFmtId="1" fontId="33" fillId="0" borderId="18" xfId="91" applyNumberFormat="1" applyFont="1" applyFill="1" applyBorder="1" applyAlignment="1" applyProtection="1">
      <alignment vertical="top" wrapText="1"/>
      <protection/>
    </xf>
    <xf numFmtId="1" fontId="33" fillId="0" borderId="25" xfId="91" applyNumberFormat="1" applyFont="1" applyFill="1" applyBorder="1" applyAlignment="1" applyProtection="1">
      <alignment vertical="top" wrapText="1"/>
      <protection/>
    </xf>
    <xf numFmtId="0" fontId="30" fillId="0" borderId="17" xfId="89" applyFont="1" applyFill="1" applyBorder="1" applyAlignment="1" applyProtection="1">
      <alignment horizontal="centerContinuous" vertical="top"/>
      <protection/>
    </xf>
    <xf numFmtId="0" fontId="35" fillId="0" borderId="13" xfId="89" applyFont="1" applyFill="1" applyBorder="1" applyAlignment="1" applyProtection="1">
      <alignment horizontal="centerContinuous" vertical="top"/>
      <protection/>
    </xf>
    <xf numFmtId="0" fontId="35" fillId="0" borderId="4" xfId="89" applyFont="1" applyFill="1" applyBorder="1" applyAlignment="1" applyProtection="1">
      <alignment horizontal="centerContinuous" vertical="top"/>
      <protection/>
    </xf>
    <xf numFmtId="0" fontId="35" fillId="0" borderId="14" xfId="89" applyFont="1" applyFill="1" applyBorder="1" applyAlignment="1" applyProtection="1">
      <alignment horizontal="center" vertical="top" wrapText="1"/>
      <protection/>
    </xf>
    <xf numFmtId="0" fontId="35" fillId="0" borderId="15" xfId="89" applyFont="1" applyFill="1" applyBorder="1" applyAlignment="1" applyProtection="1">
      <alignment horizontal="center" vertical="top" wrapText="1"/>
      <protection/>
    </xf>
    <xf numFmtId="0" fontId="35" fillId="0" borderId="4" xfId="89" applyFont="1" applyFill="1" applyBorder="1" applyAlignment="1" applyProtection="1">
      <alignment horizontal="center" vertical="top" wrapText="1"/>
      <protection/>
    </xf>
    <xf numFmtId="0" fontId="35" fillId="0" borderId="17" xfId="89" applyFont="1" applyFill="1" applyBorder="1" applyAlignment="1" applyProtection="1">
      <alignment horizontal="center" vertical="top" wrapText="1"/>
      <protection/>
    </xf>
    <xf numFmtId="0" fontId="65" fillId="0" borderId="0" xfId="0" applyFont="1" applyAlignment="1">
      <alignment/>
    </xf>
    <xf numFmtId="1" fontId="33" fillId="0" borderId="0" xfId="91" applyNumberFormat="1" applyFont="1" applyFill="1" applyBorder="1" applyAlignment="1" applyProtection="1">
      <alignment vertical="top"/>
      <protection/>
    </xf>
    <xf numFmtId="1" fontId="33" fillId="0" borderId="24" xfId="91" applyNumberFormat="1" applyFont="1" applyFill="1" applyBorder="1" applyAlignment="1" applyProtection="1">
      <alignment vertical="top"/>
      <protection/>
    </xf>
    <xf numFmtId="1" fontId="33" fillId="0" borderId="26" xfId="91" applyNumberFormat="1" applyFont="1" applyFill="1" applyBorder="1" applyAlignment="1" applyProtection="1">
      <alignment vertical="top"/>
      <protection/>
    </xf>
    <xf numFmtId="1" fontId="33" fillId="0" borderId="27" xfId="91" applyNumberFormat="1" applyFont="1" applyFill="1" applyBorder="1" applyAlignment="1" applyProtection="1">
      <alignment vertical="top"/>
      <protection/>
    </xf>
    <xf numFmtId="0" fontId="35" fillId="0" borderId="16" xfId="89" applyFont="1" applyFill="1" applyBorder="1" applyAlignment="1" applyProtection="1">
      <alignment horizontal="center" vertical="top" wrapText="1"/>
      <protection/>
    </xf>
    <xf numFmtId="185" fontId="33" fillId="37" borderId="19" xfId="91" applyNumberFormat="1" applyFont="1" applyFill="1" applyBorder="1" applyAlignment="1" applyProtection="1">
      <alignment vertical="top"/>
      <protection/>
    </xf>
    <xf numFmtId="185" fontId="33" fillId="37" borderId="28" xfId="91" applyNumberFormat="1" applyFont="1" applyFill="1" applyBorder="1" applyAlignment="1" applyProtection="1">
      <alignment vertical="top"/>
      <protection/>
    </xf>
    <xf numFmtId="0" fontId="30" fillId="0" borderId="17" xfId="89" applyFont="1" applyFill="1" applyBorder="1" applyAlignment="1" applyProtection="1">
      <alignment horizontal="center" vertical="top" wrapText="1"/>
      <protection/>
    </xf>
    <xf numFmtId="1" fontId="37" fillId="0" borderId="0" xfId="91" applyNumberFormat="1" applyFont="1" applyFill="1" applyBorder="1" applyAlignment="1" applyProtection="1">
      <alignment vertical="top"/>
      <protection/>
    </xf>
    <xf numFmtId="0" fontId="30" fillId="0" borderId="8" xfId="89" applyFont="1" applyFill="1" applyBorder="1" applyAlignment="1" applyProtection="1">
      <alignment horizontal="center" vertical="top" wrapText="1"/>
      <protection/>
    </xf>
    <xf numFmtId="0" fontId="35" fillId="0" borderId="8" xfId="89" applyFont="1" applyFill="1" applyBorder="1" applyAlignment="1" applyProtection="1">
      <alignment horizontal="center" vertical="top" wrapText="1"/>
      <protection/>
    </xf>
    <xf numFmtId="172" fontId="32" fillId="36" borderId="8" xfId="91" applyNumberFormat="1" applyFont="1" applyFill="1" applyBorder="1" applyAlignment="1" applyProtection="1">
      <alignment vertical="top" wrapText="1"/>
      <protection/>
    </xf>
    <xf numFmtId="172" fontId="35" fillId="0" borderId="29" xfId="91" applyNumberFormat="1" applyFont="1" applyFill="1" applyBorder="1" applyAlignment="1" applyProtection="1">
      <alignment vertical="top" wrapText="1"/>
      <protection/>
    </xf>
    <xf numFmtId="172" fontId="35" fillId="0" borderId="30" xfId="91" applyNumberFormat="1" applyFont="1" applyFill="1" applyBorder="1" applyAlignment="1" applyProtection="1">
      <alignment vertical="top" wrapText="1"/>
      <protection/>
    </xf>
    <xf numFmtId="185" fontId="33" fillId="37" borderId="31" xfId="91" applyNumberFormat="1" applyFont="1" applyFill="1" applyBorder="1" applyAlignment="1" applyProtection="1">
      <alignment vertical="top"/>
      <protection/>
    </xf>
    <xf numFmtId="185" fontId="33" fillId="37" borderId="32" xfId="91" applyNumberFormat="1" applyFont="1" applyFill="1" applyBorder="1" applyAlignment="1" applyProtection="1">
      <alignment vertical="top"/>
      <protection/>
    </xf>
    <xf numFmtId="185" fontId="33" fillId="37" borderId="30" xfId="91" applyNumberFormat="1" applyFont="1" applyFill="1" applyBorder="1" applyAlignment="1" applyProtection="1">
      <alignment vertical="top"/>
      <protection/>
    </xf>
    <xf numFmtId="185" fontId="33" fillId="37" borderId="33" xfId="91" applyNumberFormat="1" applyFont="1" applyFill="1" applyBorder="1" applyAlignment="1" applyProtection="1">
      <alignment vertical="top"/>
      <protection/>
    </xf>
    <xf numFmtId="185" fontId="33" fillId="38" borderId="19" xfId="91" applyNumberFormat="1" applyFont="1" applyFill="1" applyBorder="1" applyAlignment="1" applyProtection="1">
      <alignment vertical="top"/>
      <protection locked="0"/>
    </xf>
    <xf numFmtId="0" fontId="30" fillId="0" borderId="4" xfId="89" applyFont="1" applyFill="1" applyBorder="1" applyAlignment="1" applyProtection="1">
      <alignment horizontal="center" vertical="top" wrapText="1"/>
      <protection/>
    </xf>
    <xf numFmtId="172" fontId="35" fillId="0" borderId="34" xfId="91" applyNumberFormat="1" applyFont="1" applyFill="1" applyBorder="1" applyAlignment="1" applyProtection="1">
      <alignment vertical="top" wrapText="1"/>
      <protection/>
    </xf>
    <xf numFmtId="172" fontId="35" fillId="0" borderId="0" xfId="91" applyNumberFormat="1" applyFont="1" applyFill="1" applyBorder="1" applyAlignment="1" applyProtection="1">
      <alignment vertical="top" wrapText="1"/>
      <protection/>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 fontId="38" fillId="0" borderId="0" xfId="89" applyNumberFormat="1" applyFont="1" applyFill="1" applyBorder="1" applyAlignment="1" applyProtection="1">
      <alignment/>
      <protection hidden="1"/>
    </xf>
    <xf numFmtId="1" fontId="38" fillId="0" borderId="0" xfId="89" applyNumberFormat="1" applyFont="1" applyFill="1" applyBorder="1" applyAlignment="1" applyProtection="1">
      <alignment vertical="center"/>
      <protection hidden="1"/>
    </xf>
    <xf numFmtId="0" fontId="33" fillId="0" borderId="0" xfId="89" applyFont="1" applyBorder="1">
      <alignment/>
      <protection/>
    </xf>
    <xf numFmtId="1" fontId="39" fillId="0" borderId="0" xfId="78" applyNumberFormat="1" applyFont="1" applyBorder="1" applyAlignment="1" applyProtection="1">
      <alignment/>
      <protection hidden="1"/>
    </xf>
    <xf numFmtId="1" fontId="39" fillId="0" borderId="0" xfId="78" applyNumberFormat="1" applyFont="1" applyBorder="1" applyAlignment="1" applyProtection="1">
      <alignment vertical="center"/>
      <protection hidden="1"/>
    </xf>
    <xf numFmtId="0" fontId="38" fillId="0" borderId="0" xfId="89" applyNumberFormat="1" applyFont="1" applyFill="1" applyBorder="1" applyAlignment="1" applyProtection="1">
      <alignment/>
      <protection hidden="1"/>
    </xf>
    <xf numFmtId="185" fontId="33" fillId="42" borderId="31" xfId="91" applyNumberFormat="1" applyFont="1" applyFill="1" applyBorder="1" applyAlignment="1" applyProtection="1">
      <alignment vertical="top"/>
      <protection locked="0"/>
    </xf>
    <xf numFmtId="172" fontId="35" fillId="0" borderId="31" xfId="91" applyNumberFormat="1" applyFont="1" applyFill="1" applyBorder="1" applyAlignment="1" applyProtection="1">
      <alignment vertical="top" wrapText="1"/>
      <protection/>
    </xf>
    <xf numFmtId="185" fontId="28" fillId="0" borderId="19" xfId="91" applyNumberFormat="1" applyFont="1" applyFill="1" applyBorder="1" applyAlignment="1" applyProtection="1">
      <alignment vertical="top" wrapText="1"/>
      <protection/>
    </xf>
    <xf numFmtId="185" fontId="28" fillId="0" borderId="22" xfId="91" applyNumberFormat="1" applyFont="1" applyFill="1" applyBorder="1" applyAlignment="1" applyProtection="1">
      <alignment vertical="top" wrapText="1"/>
      <protection/>
    </xf>
    <xf numFmtId="0" fontId="66" fillId="0" borderId="8" xfId="0" applyFont="1" applyBorder="1" applyAlignment="1">
      <alignment wrapText="1"/>
    </xf>
    <xf numFmtId="0" fontId="66" fillId="0" borderId="35" xfId="0" applyFont="1" applyBorder="1" applyAlignment="1">
      <alignment horizontal="right" wrapText="1"/>
    </xf>
    <xf numFmtId="0" fontId="48" fillId="0" borderId="0" xfId="0" applyFont="1" applyAlignment="1">
      <alignment/>
    </xf>
    <xf numFmtId="0" fontId="67" fillId="0" borderId="36" xfId="0" applyFont="1" applyBorder="1" applyAlignment="1">
      <alignment wrapText="1"/>
    </xf>
    <xf numFmtId="0" fontId="67" fillId="0" borderId="37" xfId="0" applyFont="1" applyBorder="1" applyAlignment="1">
      <alignment wrapText="1"/>
    </xf>
    <xf numFmtId="0" fontId="67" fillId="0" borderId="38" xfId="0" applyFont="1" applyBorder="1" applyAlignment="1">
      <alignment horizontal="right" wrapText="1"/>
    </xf>
    <xf numFmtId="0" fontId="66" fillId="0" borderId="39" xfId="0" applyFont="1" applyBorder="1" applyAlignment="1">
      <alignment horizontal="right" wrapText="1"/>
    </xf>
    <xf numFmtId="1" fontId="42" fillId="0" borderId="18" xfId="78" applyNumberFormat="1" applyFont="1" applyFill="1" applyBorder="1" applyAlignment="1" applyProtection="1">
      <alignment horizontal="left" vertical="top" indent="1"/>
      <protection/>
    </xf>
    <xf numFmtId="1" fontId="33" fillId="37" borderId="18" xfId="91" applyNumberFormat="1" applyFont="1" applyFill="1" applyBorder="1" applyAlignment="1" applyProtection="1">
      <alignment vertical="top" wrapText="1"/>
      <protection/>
    </xf>
    <xf numFmtId="185" fontId="33" fillId="37" borderId="19" xfId="91" applyNumberFormat="1" applyFont="1" applyFill="1" applyBorder="1" applyAlignment="1" applyProtection="1">
      <alignment vertical="top"/>
      <protection locked="0"/>
    </xf>
    <xf numFmtId="185" fontId="33" fillId="37" borderId="31" xfId="91" applyNumberFormat="1" applyFont="1" applyFill="1" applyBorder="1" applyAlignment="1" applyProtection="1">
      <alignment vertical="top"/>
      <protection locked="0"/>
    </xf>
    <xf numFmtId="0" fontId="0" fillId="37" borderId="0" xfId="0" applyFont="1" applyFill="1" applyAlignment="1">
      <alignment/>
    </xf>
    <xf numFmtId="185" fontId="33" fillId="37" borderId="28" xfId="91" applyNumberFormat="1" applyFont="1" applyFill="1" applyBorder="1" applyAlignment="1" applyProtection="1">
      <alignment vertical="top"/>
      <protection locked="0"/>
    </xf>
    <xf numFmtId="185" fontId="33" fillId="37" borderId="32" xfId="91" applyNumberFormat="1" applyFont="1" applyFill="1" applyBorder="1" applyAlignment="1" applyProtection="1">
      <alignment vertical="top"/>
      <protection locked="0"/>
    </xf>
    <xf numFmtId="1" fontId="43" fillId="0" borderId="0" xfId="89" applyNumberFormat="1" applyFont="1" applyFill="1" applyBorder="1" applyAlignment="1" applyProtection="1">
      <alignment vertical="center"/>
      <protection hidden="1"/>
    </xf>
    <xf numFmtId="0" fontId="0" fillId="0" borderId="0" xfId="0" applyFont="1" applyAlignment="1">
      <alignment wrapText="1"/>
    </xf>
    <xf numFmtId="0" fontId="68" fillId="0" borderId="8" xfId="0" applyFont="1" applyBorder="1" applyAlignment="1">
      <alignment horizontal="center" wrapText="1"/>
    </xf>
    <xf numFmtId="0" fontId="11" fillId="0" borderId="0" xfId="89" applyNumberFormat="1" applyFont="1" applyFill="1" applyBorder="1" applyAlignment="1" applyProtection="1">
      <alignment vertical="top"/>
      <protection hidden="1"/>
    </xf>
    <xf numFmtId="0" fontId="69" fillId="0" borderId="0" xfId="78" applyFont="1" applyFill="1" applyBorder="1" applyAlignment="1" applyProtection="1">
      <alignment vertical="top"/>
      <protection hidden="1"/>
    </xf>
    <xf numFmtId="0" fontId="69" fillId="0" borderId="0" xfId="0" applyFont="1" applyAlignment="1">
      <alignment/>
    </xf>
    <xf numFmtId="0" fontId="28" fillId="0" borderId="0" xfId="89" applyFont="1" applyFill="1" applyBorder="1" applyAlignment="1" applyProtection="1">
      <alignment vertical="top" wrapText="1"/>
      <protection hidden="1"/>
    </xf>
    <xf numFmtId="0" fontId="43" fillId="0" borderId="0" xfId="0" applyFont="1" applyAlignment="1">
      <alignment wrapText="1"/>
    </xf>
    <xf numFmtId="1" fontId="43" fillId="0" borderId="0" xfId="89" applyNumberFormat="1" applyFont="1" applyFill="1" applyBorder="1" applyAlignment="1" applyProtection="1">
      <alignment vertical="center" wrapText="1"/>
      <protection hidden="1"/>
    </xf>
    <xf numFmtId="1" fontId="43" fillId="37" borderId="0" xfId="89" applyNumberFormat="1" applyFont="1" applyFill="1" applyBorder="1" applyAlignment="1" applyProtection="1">
      <alignment vertical="center" wrapText="1"/>
      <protection hidden="1"/>
    </xf>
    <xf numFmtId="0" fontId="28" fillId="0" borderId="30" xfId="89" applyFont="1" applyFill="1" applyBorder="1" applyAlignment="1" applyProtection="1">
      <alignment vertical="top" wrapText="1"/>
      <protection hidden="1"/>
    </xf>
    <xf numFmtId="0" fontId="33" fillId="0" borderId="30" xfId="91" applyFont="1" applyBorder="1" applyAlignment="1">
      <alignment wrapText="1"/>
      <protection/>
    </xf>
    <xf numFmtId="0" fontId="33" fillId="0" borderId="0" xfId="91" applyFont="1" applyBorder="1">
      <alignment/>
      <protection/>
    </xf>
    <xf numFmtId="0" fontId="33" fillId="0" borderId="30" xfId="91" applyFont="1" applyBorder="1" applyAlignment="1" applyProtection="1">
      <alignment wrapText="1"/>
      <protection locked="0"/>
    </xf>
    <xf numFmtId="0" fontId="33" fillId="37" borderId="30" xfId="91"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33" fillId="0" borderId="8" xfId="89" applyFont="1" applyBorder="1" applyAlignment="1" applyProtection="1">
      <alignment wrapText="1"/>
      <protection locked="0"/>
    </xf>
    <xf numFmtId="185" fontId="33" fillId="0" borderId="31" xfId="91" applyNumberFormat="1" applyFont="1" applyFill="1" applyBorder="1" applyAlignment="1" applyProtection="1">
      <alignment vertical="top"/>
      <protection locked="0"/>
    </xf>
    <xf numFmtId="0" fontId="33" fillId="37" borderId="0" xfId="91" applyFont="1" applyFill="1">
      <alignment/>
      <protection/>
    </xf>
    <xf numFmtId="1" fontId="33" fillId="0" borderId="0" xfId="91" applyNumberFormat="1" applyFont="1" applyFill="1" applyBorder="1" applyAlignment="1" applyProtection="1">
      <alignment vertical="top" wrapText="1"/>
      <protection/>
    </xf>
    <xf numFmtId="1" fontId="33" fillId="0" borderId="0" xfId="91" applyNumberFormat="1" applyFont="1" applyFill="1" applyBorder="1" applyAlignment="1" applyProtection="1">
      <alignment horizontal="left" vertical="top" wrapText="1"/>
      <protection/>
    </xf>
    <xf numFmtId="1" fontId="33" fillId="0" borderId="24" xfId="91" applyNumberFormat="1" applyFont="1" applyFill="1" applyBorder="1" applyAlignment="1" applyProtection="1">
      <alignment horizontal="left" vertical="top" wrapText="1"/>
      <protection/>
    </xf>
    <xf numFmtId="1" fontId="34" fillId="0" borderId="18" xfId="78" applyNumberFormat="1" applyFont="1" applyFill="1" applyBorder="1" applyAlignment="1" applyProtection="1">
      <alignment horizontal="left" vertical="top"/>
      <protection/>
    </xf>
    <xf numFmtId="1" fontId="34" fillId="0" borderId="0" xfId="78" applyNumberFormat="1" applyFont="1" applyFill="1" applyBorder="1" applyAlignment="1" applyProtection="1">
      <alignment horizontal="left" vertical="top"/>
      <protection/>
    </xf>
    <xf numFmtId="1" fontId="34" fillId="0" borderId="24" xfId="78" applyNumberFormat="1" applyFont="1" applyFill="1" applyBorder="1" applyAlignment="1" applyProtection="1">
      <alignment horizontal="left" vertical="top"/>
      <protection/>
    </xf>
    <xf numFmtId="1" fontId="33" fillId="0" borderId="0" xfId="91" applyNumberFormat="1" applyFont="1" applyFill="1" applyBorder="1" applyAlignment="1" applyProtection="1">
      <alignment horizontal="left" vertical="top"/>
      <protection/>
    </xf>
    <xf numFmtId="0" fontId="67" fillId="0" borderId="24" xfId="0" applyFont="1" applyBorder="1" applyAlignment="1">
      <alignment wrapText="1"/>
    </xf>
    <xf numFmtId="0" fontId="67" fillId="0" borderId="30" xfId="0" applyFont="1" applyBorder="1" applyAlignment="1">
      <alignment wrapText="1"/>
    </xf>
    <xf numFmtId="185" fontId="28" fillId="37" borderId="19" xfId="91" applyNumberFormat="1" applyFont="1" applyFill="1" applyBorder="1" applyAlignment="1" applyProtection="1">
      <alignment vertical="top" wrapText="1"/>
      <protection/>
    </xf>
    <xf numFmtId="185" fontId="33" fillId="37" borderId="0" xfId="91" applyNumberFormat="1" applyFont="1" applyFill="1" applyBorder="1" applyAlignment="1" applyProtection="1">
      <alignment vertical="top"/>
      <protection/>
    </xf>
    <xf numFmtId="185" fontId="33" fillId="37" borderId="30" xfId="91" applyNumberFormat="1" applyFont="1" applyFill="1" applyBorder="1" applyAlignment="1" applyProtection="1">
      <alignment vertical="top"/>
      <protection locked="0"/>
    </xf>
    <xf numFmtId="1" fontId="33" fillId="0" borderId="0" xfId="91" applyNumberFormat="1" applyFont="1" applyFill="1" applyBorder="1" applyAlignment="1" applyProtection="1">
      <alignment vertical="top" wrapText="1"/>
      <protection/>
    </xf>
    <xf numFmtId="1" fontId="34" fillId="0" borderId="18" xfId="78" applyNumberFormat="1" applyFont="1" applyFill="1" applyBorder="1" applyAlignment="1" applyProtection="1">
      <alignment horizontal="left" vertical="top"/>
      <protection/>
    </xf>
    <xf numFmtId="1" fontId="34" fillId="0" borderId="0" xfId="78" applyNumberFormat="1" applyFont="1" applyFill="1" applyBorder="1" applyAlignment="1" applyProtection="1">
      <alignment horizontal="left" vertical="top"/>
      <protection/>
    </xf>
    <xf numFmtId="1" fontId="34" fillId="0" borderId="24" xfId="78" applyNumberFormat="1" applyFont="1" applyFill="1" applyBorder="1" applyAlignment="1" applyProtection="1">
      <alignment horizontal="left" vertical="top"/>
      <protection/>
    </xf>
    <xf numFmtId="1" fontId="33" fillId="0" borderId="0" xfId="91" applyNumberFormat="1" applyFont="1" applyFill="1" applyBorder="1" applyAlignment="1" applyProtection="1">
      <alignment horizontal="left" vertical="top" wrapText="1"/>
      <protection/>
    </xf>
    <xf numFmtId="1" fontId="33" fillId="0" borderId="24" xfId="91" applyNumberFormat="1" applyFont="1" applyFill="1" applyBorder="1" applyAlignment="1" applyProtection="1">
      <alignment horizontal="left" vertical="top" wrapText="1"/>
      <protection/>
    </xf>
    <xf numFmtId="1" fontId="33" fillId="0" borderId="0" xfId="91" applyNumberFormat="1" applyFont="1" applyFill="1" applyBorder="1" applyAlignment="1" applyProtection="1">
      <alignment horizontal="left" vertical="top"/>
      <protection/>
    </xf>
    <xf numFmtId="0" fontId="33" fillId="0" borderId="0" xfId="0" applyFont="1" applyAlignment="1">
      <alignment wrapText="1"/>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0" xfId="89" applyNumberFormat="1" applyFont="1" applyFill="1" applyBorder="1" applyAlignment="1" applyProtection="1">
      <alignment vertical="center" wrapText="1"/>
      <protection hidden="1"/>
    </xf>
    <xf numFmtId="1" fontId="33" fillId="0" borderId="8" xfId="89" applyNumberFormat="1" applyFont="1" applyBorder="1" applyProtection="1">
      <alignment/>
      <protection locked="0"/>
    </xf>
    <xf numFmtId="1" fontId="33" fillId="37" borderId="0" xfId="89" applyNumberFormat="1" applyFont="1" applyFill="1" applyBorder="1" applyAlignment="1" applyProtection="1">
      <alignment vertical="center" wrapText="1"/>
      <protection hidden="1"/>
    </xf>
    <xf numFmtId="0" fontId="0" fillId="0" borderId="24" xfId="0" applyFont="1" applyBorder="1" applyAlignment="1" applyProtection="1">
      <alignment wrapText="1"/>
      <protection locked="0"/>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8" xfId="89" applyNumberFormat="1" applyFont="1" applyBorder="1" applyProtection="1">
      <alignment/>
      <protection locked="0"/>
    </xf>
    <xf numFmtId="0" fontId="28" fillId="0" borderId="0" xfId="89" applyFont="1" applyFill="1" applyBorder="1" applyAlignment="1" applyProtection="1">
      <alignment vertical="top"/>
      <protection hidden="1"/>
    </xf>
    <xf numFmtId="0" fontId="0" fillId="0" borderId="0" xfId="0" applyFont="1" applyAlignment="1">
      <alignment/>
    </xf>
    <xf numFmtId="0" fontId="29" fillId="0" borderId="0" xfId="78" applyFont="1" applyFill="1" applyBorder="1" applyAlignment="1" applyProtection="1">
      <alignment vertical="top"/>
      <protection hidden="1"/>
    </xf>
    <xf numFmtId="0" fontId="30" fillId="0" borderId="13" xfId="89" applyFont="1" applyFill="1" applyBorder="1" applyAlignment="1" applyProtection="1">
      <alignment horizontal="centerContinuous" vertical="top"/>
      <protection/>
    </xf>
    <xf numFmtId="0" fontId="30" fillId="0" borderId="4" xfId="89" applyFont="1" applyFill="1" applyBorder="1" applyAlignment="1" applyProtection="1">
      <alignment horizontal="centerContinuous" vertical="top"/>
      <protection/>
    </xf>
    <xf numFmtId="0" fontId="30" fillId="0" borderId="14" xfId="89" applyFont="1" applyFill="1" applyBorder="1" applyAlignment="1" applyProtection="1">
      <alignment horizontal="center" vertical="top" wrapText="1"/>
      <protection/>
    </xf>
    <xf numFmtId="0" fontId="30" fillId="0" borderId="15" xfId="89" applyFont="1" applyFill="1" applyBorder="1" applyAlignment="1" applyProtection="1">
      <alignment horizontal="center" vertical="top" wrapText="1"/>
      <protection/>
    </xf>
    <xf numFmtId="0" fontId="30" fillId="0" borderId="16" xfId="89" applyFont="1" applyFill="1" applyBorder="1" applyAlignment="1" applyProtection="1">
      <alignment horizontal="center" vertical="top" wrapText="1"/>
      <protection/>
    </xf>
    <xf numFmtId="1" fontId="31" fillId="36" borderId="13" xfId="78" applyNumberFormat="1" applyFont="1" applyFill="1" applyBorder="1" applyAlignment="1" applyProtection="1">
      <alignment vertical="center"/>
      <protection/>
    </xf>
    <xf numFmtId="0" fontId="32" fillId="36" borderId="4" xfId="91" applyFont="1" applyFill="1" applyBorder="1" applyAlignment="1" applyProtection="1">
      <alignment vertical="top"/>
      <protection/>
    </xf>
    <xf numFmtId="172" fontId="32" fillId="36" borderId="16" xfId="91" applyNumberFormat="1" applyFont="1" applyFill="1" applyBorder="1" applyAlignment="1" applyProtection="1">
      <alignment vertical="top" wrapText="1"/>
      <protection/>
    </xf>
    <xf numFmtId="172" fontId="32" fillId="36" borderId="14" xfId="91" applyNumberFormat="1" applyFont="1" applyFill="1" applyBorder="1" applyAlignment="1" applyProtection="1">
      <alignment vertical="top" wrapText="1"/>
      <protection/>
    </xf>
    <xf numFmtId="172" fontId="32" fillId="36" borderId="15" xfId="91" applyNumberFormat="1" applyFont="1" applyFill="1" applyBorder="1" applyAlignment="1" applyProtection="1">
      <alignment vertical="top" wrapText="1"/>
      <protection/>
    </xf>
    <xf numFmtId="172" fontId="32" fillId="36" borderId="4" xfId="91" applyNumberFormat="1" applyFont="1" applyFill="1" applyBorder="1" applyAlignment="1" applyProtection="1">
      <alignment vertical="top" wrapText="1"/>
      <protection/>
    </xf>
    <xf numFmtId="172" fontId="32" fillId="36" borderId="17" xfId="91" applyNumberFormat="1" applyFont="1" applyFill="1" applyBorder="1" applyAlignment="1" applyProtection="1">
      <alignment vertical="top" wrapText="1"/>
      <protection/>
    </xf>
    <xf numFmtId="0" fontId="33" fillId="0" borderId="0" xfId="91" applyFont="1">
      <alignment/>
      <protection/>
    </xf>
    <xf numFmtId="1" fontId="34" fillId="0" borderId="18" xfId="78" applyNumberFormat="1" applyFont="1" applyFill="1" applyBorder="1" applyAlignment="1" applyProtection="1">
      <alignment vertical="top"/>
      <protection/>
    </xf>
    <xf numFmtId="172" fontId="35" fillId="0" borderId="19" xfId="91" applyNumberFormat="1" applyFont="1" applyFill="1" applyBorder="1" applyAlignment="1" applyProtection="1">
      <alignment vertical="top" wrapText="1"/>
      <protection/>
    </xf>
    <xf numFmtId="172" fontId="35" fillId="0" borderId="20" xfId="91" applyNumberFormat="1" applyFont="1" applyFill="1" applyBorder="1" applyAlignment="1" applyProtection="1">
      <alignment vertical="top" wrapText="1"/>
      <protection/>
    </xf>
    <xf numFmtId="172" fontId="35" fillId="0" borderId="21" xfId="91" applyNumberFormat="1" applyFont="1" applyFill="1" applyBorder="1" applyAlignment="1" applyProtection="1">
      <alignment vertical="top" wrapText="1"/>
      <protection/>
    </xf>
    <xf numFmtId="172" fontId="35" fillId="0" borderId="22" xfId="91" applyNumberFormat="1" applyFont="1" applyFill="1" applyBorder="1" applyAlignment="1" applyProtection="1">
      <alignment vertical="top" wrapText="1"/>
      <protection/>
    </xf>
    <xf numFmtId="172" fontId="35" fillId="0" borderId="23" xfId="91" applyNumberFormat="1" applyFont="1" applyFill="1" applyBorder="1" applyAlignment="1" applyProtection="1">
      <alignment vertical="top" wrapText="1"/>
      <protection/>
    </xf>
    <xf numFmtId="1" fontId="30" fillId="0" borderId="18" xfId="91" applyNumberFormat="1" applyFont="1" applyFill="1" applyBorder="1" applyAlignment="1" applyProtection="1">
      <alignment vertical="top"/>
      <protection/>
    </xf>
    <xf numFmtId="1" fontId="30" fillId="0" borderId="0" xfId="91" applyNumberFormat="1" applyFont="1" applyFill="1" applyBorder="1" applyAlignment="1" applyProtection="1">
      <alignment vertical="top"/>
      <protection/>
    </xf>
    <xf numFmtId="1" fontId="30" fillId="0" borderId="0" xfId="91" applyNumberFormat="1" applyFont="1" applyFill="1" applyBorder="1" applyAlignment="1" applyProtection="1">
      <alignment vertical="top" wrapText="1"/>
      <protection/>
    </xf>
    <xf numFmtId="172" fontId="35" fillId="0" borderId="24" xfId="91" applyNumberFormat="1" applyFont="1" applyFill="1" applyBorder="1" applyAlignment="1" applyProtection="1">
      <alignment vertical="top" wrapText="1"/>
      <protection/>
    </xf>
    <xf numFmtId="1" fontId="33" fillId="0" borderId="18" xfId="91" applyNumberFormat="1" applyFont="1" applyFill="1" applyBorder="1" applyAlignment="1" applyProtection="1">
      <alignment vertical="top" wrapText="1"/>
      <protection/>
    </xf>
    <xf numFmtId="1" fontId="33" fillId="0" borderId="25" xfId="91" applyNumberFormat="1" applyFont="1" applyFill="1" applyBorder="1" applyAlignment="1" applyProtection="1">
      <alignment vertical="top" wrapText="1"/>
      <protection/>
    </xf>
    <xf numFmtId="0" fontId="30" fillId="0" borderId="17" xfId="89" applyFont="1" applyFill="1" applyBorder="1" applyAlignment="1" applyProtection="1">
      <alignment horizontal="centerContinuous" vertical="top"/>
      <protection/>
    </xf>
    <xf numFmtId="0" fontId="35" fillId="0" borderId="13" xfId="89" applyFont="1" applyFill="1" applyBorder="1" applyAlignment="1" applyProtection="1">
      <alignment horizontal="centerContinuous" vertical="top"/>
      <protection/>
    </xf>
    <xf numFmtId="0" fontId="35" fillId="0" borderId="4" xfId="89" applyFont="1" applyFill="1" applyBorder="1" applyAlignment="1" applyProtection="1">
      <alignment horizontal="centerContinuous" vertical="top"/>
      <protection/>
    </xf>
    <xf numFmtId="0" fontId="35" fillId="0" borderId="14" xfId="89" applyFont="1" applyFill="1" applyBorder="1" applyAlignment="1" applyProtection="1">
      <alignment horizontal="center" vertical="top" wrapText="1"/>
      <protection/>
    </xf>
    <xf numFmtId="0" fontId="35" fillId="0" borderId="15" xfId="89" applyFont="1" applyFill="1" applyBorder="1" applyAlignment="1" applyProtection="1">
      <alignment horizontal="center" vertical="top" wrapText="1"/>
      <protection/>
    </xf>
    <xf numFmtId="0" fontId="35" fillId="0" borderId="4" xfId="89" applyFont="1" applyFill="1" applyBorder="1" applyAlignment="1" applyProtection="1">
      <alignment horizontal="center" vertical="top" wrapText="1"/>
      <protection/>
    </xf>
    <xf numFmtId="0" fontId="35" fillId="0" borderId="17" xfId="89" applyFont="1" applyFill="1" applyBorder="1" applyAlignment="1" applyProtection="1">
      <alignment horizontal="center" vertical="top" wrapText="1"/>
      <protection/>
    </xf>
    <xf numFmtId="0" fontId="65" fillId="0" borderId="0" xfId="0" applyFont="1" applyAlignment="1">
      <alignment/>
    </xf>
    <xf numFmtId="1" fontId="33" fillId="0" borderId="0" xfId="91" applyNumberFormat="1" applyFont="1" applyFill="1" applyBorder="1" applyAlignment="1" applyProtection="1">
      <alignment vertical="top"/>
      <protection/>
    </xf>
    <xf numFmtId="1" fontId="33" fillId="0" borderId="24" xfId="91" applyNumberFormat="1" applyFont="1" applyFill="1" applyBorder="1" applyAlignment="1" applyProtection="1">
      <alignment vertical="top"/>
      <protection/>
    </xf>
    <xf numFmtId="1" fontId="33" fillId="0" borderId="26" xfId="91" applyNumberFormat="1" applyFont="1" applyFill="1" applyBorder="1" applyAlignment="1" applyProtection="1">
      <alignment vertical="top"/>
      <protection/>
    </xf>
    <xf numFmtId="1" fontId="33" fillId="0" borderId="27" xfId="91" applyNumberFormat="1" applyFont="1" applyFill="1" applyBorder="1" applyAlignment="1" applyProtection="1">
      <alignment vertical="top"/>
      <protection/>
    </xf>
    <xf numFmtId="0" fontId="35" fillId="0" borderId="16" xfId="89" applyFont="1" applyFill="1" applyBorder="1" applyAlignment="1" applyProtection="1">
      <alignment horizontal="center" vertical="top" wrapText="1"/>
      <protection/>
    </xf>
    <xf numFmtId="185" fontId="33" fillId="37" borderId="19" xfId="91" applyNumberFormat="1" applyFont="1" applyFill="1" applyBorder="1" applyAlignment="1" applyProtection="1">
      <alignment vertical="top"/>
      <protection/>
    </xf>
    <xf numFmtId="185" fontId="33" fillId="37" borderId="28" xfId="91" applyNumberFormat="1" applyFont="1" applyFill="1" applyBorder="1" applyAlignment="1" applyProtection="1">
      <alignment vertical="top"/>
      <protection/>
    </xf>
    <xf numFmtId="0" fontId="30" fillId="0" borderId="17" xfId="89" applyFont="1" applyFill="1" applyBorder="1" applyAlignment="1" applyProtection="1">
      <alignment horizontal="center" vertical="top" wrapText="1"/>
      <protection/>
    </xf>
    <xf numFmtId="1" fontId="37" fillId="0" borderId="0" xfId="91" applyNumberFormat="1" applyFont="1" applyFill="1" applyBorder="1" applyAlignment="1" applyProtection="1">
      <alignment vertical="top"/>
      <protection/>
    </xf>
    <xf numFmtId="0" fontId="30" fillId="0" borderId="8" xfId="89" applyFont="1" applyFill="1" applyBorder="1" applyAlignment="1" applyProtection="1">
      <alignment horizontal="center" vertical="top" wrapText="1"/>
      <protection/>
    </xf>
    <xf numFmtId="0" fontId="35" fillId="0" borderId="8" xfId="89" applyFont="1" applyFill="1" applyBorder="1" applyAlignment="1" applyProtection="1">
      <alignment horizontal="center" vertical="top" wrapText="1"/>
      <protection/>
    </xf>
    <xf numFmtId="172" fontId="32" fillId="36" borderId="8" xfId="91" applyNumberFormat="1" applyFont="1" applyFill="1" applyBorder="1" applyAlignment="1" applyProtection="1">
      <alignment vertical="top" wrapText="1"/>
      <protection/>
    </xf>
    <xf numFmtId="172" fontId="35" fillId="0" borderId="29" xfId="91" applyNumberFormat="1" applyFont="1" applyFill="1" applyBorder="1" applyAlignment="1" applyProtection="1">
      <alignment vertical="top" wrapText="1"/>
      <protection/>
    </xf>
    <xf numFmtId="172" fontId="35" fillId="0" borderId="30" xfId="91" applyNumberFormat="1" applyFont="1" applyFill="1" applyBorder="1" applyAlignment="1" applyProtection="1">
      <alignment vertical="top" wrapText="1"/>
      <protection/>
    </xf>
    <xf numFmtId="185" fontId="33" fillId="37" borderId="31" xfId="91" applyNumberFormat="1" applyFont="1" applyFill="1" applyBorder="1" applyAlignment="1" applyProtection="1">
      <alignment vertical="top"/>
      <protection/>
    </xf>
    <xf numFmtId="185" fontId="33" fillId="37" borderId="32" xfId="91" applyNumberFormat="1" applyFont="1" applyFill="1" applyBorder="1" applyAlignment="1" applyProtection="1">
      <alignment vertical="top"/>
      <protection/>
    </xf>
    <xf numFmtId="185" fontId="33" fillId="37" borderId="30" xfId="91" applyNumberFormat="1" applyFont="1" applyFill="1" applyBorder="1" applyAlignment="1" applyProtection="1">
      <alignment vertical="top"/>
      <protection/>
    </xf>
    <xf numFmtId="185" fontId="33" fillId="37" borderId="33" xfId="91" applyNumberFormat="1" applyFont="1" applyFill="1" applyBorder="1" applyAlignment="1" applyProtection="1">
      <alignment vertical="top"/>
      <protection/>
    </xf>
    <xf numFmtId="0" fontId="30" fillId="0" borderId="4" xfId="89" applyFont="1" applyFill="1" applyBorder="1" applyAlignment="1" applyProtection="1">
      <alignment horizontal="center" vertical="top" wrapText="1"/>
      <protection/>
    </xf>
    <xf numFmtId="172" fontId="35" fillId="0" borderId="34" xfId="91" applyNumberFormat="1" applyFont="1" applyFill="1" applyBorder="1" applyAlignment="1" applyProtection="1">
      <alignment vertical="top" wrapText="1"/>
      <protection/>
    </xf>
    <xf numFmtId="172" fontId="35" fillId="0" borderId="0" xfId="91" applyNumberFormat="1" applyFont="1" applyFill="1" applyBorder="1" applyAlignment="1" applyProtection="1">
      <alignment vertical="top" wrapText="1"/>
      <protection/>
    </xf>
    <xf numFmtId="1" fontId="38" fillId="0" borderId="0" xfId="89" applyNumberFormat="1" applyFont="1" applyFill="1" applyBorder="1" applyAlignment="1" applyProtection="1">
      <alignment/>
      <protection hidden="1"/>
    </xf>
    <xf numFmtId="1" fontId="38" fillId="0" borderId="0" xfId="89" applyNumberFormat="1" applyFont="1" applyFill="1" applyBorder="1" applyAlignment="1" applyProtection="1">
      <alignment vertical="center"/>
      <protection hidden="1"/>
    </xf>
    <xf numFmtId="0" fontId="33" fillId="0" borderId="0" xfId="89" applyFont="1" applyBorder="1">
      <alignment/>
      <protection/>
    </xf>
    <xf numFmtId="1" fontId="39" fillId="0" borderId="0" xfId="78" applyNumberFormat="1" applyFont="1" applyBorder="1" applyAlignment="1" applyProtection="1">
      <alignment/>
      <protection hidden="1"/>
    </xf>
    <xf numFmtId="1" fontId="39" fillId="0" borderId="0" xfId="78" applyNumberFormat="1" applyFont="1" applyBorder="1" applyAlignment="1" applyProtection="1">
      <alignment vertical="center"/>
      <protection hidden="1"/>
    </xf>
    <xf numFmtId="0" fontId="38" fillId="0" borderId="0" xfId="89" applyNumberFormat="1" applyFont="1" applyFill="1" applyBorder="1" applyAlignment="1" applyProtection="1">
      <alignment/>
      <protection hidden="1"/>
    </xf>
    <xf numFmtId="185" fontId="33" fillId="42" borderId="31" xfId="91" applyNumberFormat="1" applyFont="1" applyFill="1" applyBorder="1" applyAlignment="1" applyProtection="1">
      <alignment vertical="top"/>
      <protection locked="0"/>
    </xf>
    <xf numFmtId="172" fontId="35" fillId="0" borderId="31" xfId="91" applyNumberFormat="1" applyFont="1" applyFill="1" applyBorder="1" applyAlignment="1" applyProtection="1">
      <alignment vertical="top" wrapText="1"/>
      <protection/>
    </xf>
    <xf numFmtId="185" fontId="28" fillId="0" borderId="19" xfId="91" applyNumberFormat="1" applyFont="1" applyFill="1" applyBorder="1" applyAlignment="1" applyProtection="1">
      <alignment vertical="top" wrapText="1"/>
      <protection/>
    </xf>
    <xf numFmtId="185" fontId="28" fillId="0" borderId="22" xfId="91" applyNumberFormat="1" applyFont="1" applyFill="1" applyBorder="1" applyAlignment="1" applyProtection="1">
      <alignment vertical="top" wrapText="1"/>
      <protection/>
    </xf>
    <xf numFmtId="0" fontId="48" fillId="0" borderId="0" xfId="0" applyFont="1" applyAlignment="1">
      <alignment/>
    </xf>
    <xf numFmtId="1" fontId="42" fillId="0" borderId="18" xfId="78" applyNumberFormat="1" applyFont="1" applyFill="1" applyBorder="1" applyAlignment="1" applyProtection="1">
      <alignment horizontal="left" vertical="top" indent="1"/>
      <protection/>
    </xf>
    <xf numFmtId="1" fontId="33" fillId="37" borderId="18" xfId="91" applyNumberFormat="1" applyFont="1" applyFill="1" applyBorder="1" applyAlignment="1" applyProtection="1">
      <alignment vertical="top" wrapText="1"/>
      <protection/>
    </xf>
    <xf numFmtId="185" fontId="33" fillId="37" borderId="19" xfId="91" applyNumberFormat="1" applyFont="1" applyFill="1" applyBorder="1" applyAlignment="1" applyProtection="1">
      <alignment vertical="top"/>
      <protection locked="0"/>
    </xf>
    <xf numFmtId="0" fontId="0" fillId="37" borderId="0" xfId="0" applyFont="1" applyFill="1" applyAlignment="1">
      <alignment/>
    </xf>
    <xf numFmtId="185" fontId="33" fillId="37" borderId="28" xfId="91" applyNumberFormat="1" applyFont="1" applyFill="1" applyBorder="1" applyAlignment="1" applyProtection="1">
      <alignment vertical="top"/>
      <protection locked="0"/>
    </xf>
    <xf numFmtId="1" fontId="43" fillId="0" borderId="0" xfId="89" applyNumberFormat="1" applyFont="1" applyFill="1" applyBorder="1" applyAlignment="1" applyProtection="1">
      <alignment vertical="center"/>
      <protection hidden="1"/>
    </xf>
    <xf numFmtId="0" fontId="0" fillId="0" borderId="0" xfId="0" applyFont="1" applyAlignment="1">
      <alignment wrapText="1"/>
    </xf>
    <xf numFmtId="0" fontId="68" fillId="0" borderId="8" xfId="0" applyFont="1" applyBorder="1" applyAlignment="1">
      <alignment horizontal="center" wrapText="1"/>
    </xf>
    <xf numFmtId="0" fontId="69" fillId="0" borderId="0" xfId="78" applyFont="1" applyFill="1" applyBorder="1" applyAlignment="1" applyProtection="1">
      <alignment vertical="top"/>
      <protection hidden="1"/>
    </xf>
    <xf numFmtId="0" fontId="69" fillId="0" borderId="0" xfId="0" applyFont="1" applyAlignment="1">
      <alignment/>
    </xf>
    <xf numFmtId="0" fontId="28" fillId="0" borderId="0" xfId="89" applyFont="1" applyFill="1" applyBorder="1" applyAlignment="1" applyProtection="1">
      <alignment vertical="top" wrapText="1"/>
      <protection hidden="1"/>
    </xf>
    <xf numFmtId="0" fontId="28" fillId="0" borderId="30" xfId="89" applyFont="1" applyFill="1" applyBorder="1" applyAlignment="1" applyProtection="1">
      <alignment vertical="top" wrapText="1"/>
      <protection hidden="1"/>
    </xf>
    <xf numFmtId="0" fontId="33" fillId="0" borderId="30" xfId="91" applyFont="1" applyBorder="1" applyAlignment="1">
      <alignment wrapText="1"/>
      <protection/>
    </xf>
    <xf numFmtId="0" fontId="33" fillId="0" borderId="0" xfId="91" applyFont="1" applyBorder="1">
      <alignment/>
      <protection/>
    </xf>
    <xf numFmtId="0" fontId="33" fillId="0" borderId="30" xfId="91" applyFont="1" applyBorder="1" applyAlignment="1" applyProtection="1">
      <alignment wrapText="1"/>
      <protection locked="0"/>
    </xf>
    <xf numFmtId="0" fontId="33" fillId="37" borderId="30" xfId="91"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185" fontId="33" fillId="0" borderId="31" xfId="91" applyNumberFormat="1" applyFont="1" applyFill="1" applyBorder="1" applyAlignment="1" applyProtection="1">
      <alignment vertical="top"/>
      <protection locked="0"/>
    </xf>
    <xf numFmtId="0" fontId="33" fillId="37" borderId="0" xfId="91" applyFont="1" applyFill="1">
      <alignment/>
      <protection/>
    </xf>
    <xf numFmtId="1" fontId="33" fillId="0" borderId="0" xfId="91" applyNumberFormat="1" applyFont="1" applyFill="1" applyBorder="1" applyAlignment="1" applyProtection="1">
      <alignment vertical="top" wrapText="1"/>
      <protection/>
    </xf>
    <xf numFmtId="1" fontId="33" fillId="0" borderId="0" xfId="91" applyNumberFormat="1" applyFont="1" applyFill="1" applyBorder="1" applyAlignment="1" applyProtection="1">
      <alignment horizontal="left" vertical="top" wrapText="1"/>
      <protection/>
    </xf>
    <xf numFmtId="1" fontId="33" fillId="0" borderId="24" xfId="91" applyNumberFormat="1" applyFont="1" applyFill="1" applyBorder="1" applyAlignment="1" applyProtection="1">
      <alignment horizontal="left" vertical="top" wrapText="1"/>
      <protection/>
    </xf>
    <xf numFmtId="1" fontId="34" fillId="0" borderId="18" xfId="78" applyNumberFormat="1" applyFont="1" applyFill="1" applyBorder="1" applyAlignment="1" applyProtection="1">
      <alignment horizontal="left" vertical="top"/>
      <protection/>
    </xf>
    <xf numFmtId="1" fontId="34" fillId="0" borderId="0" xfId="78" applyNumberFormat="1" applyFont="1" applyFill="1" applyBorder="1" applyAlignment="1" applyProtection="1">
      <alignment horizontal="left" vertical="top"/>
      <protection/>
    </xf>
    <xf numFmtId="1" fontId="34" fillId="0" borderId="24" xfId="78" applyNumberFormat="1" applyFont="1" applyFill="1" applyBorder="1" applyAlignment="1" applyProtection="1">
      <alignment horizontal="left" vertical="top"/>
      <protection/>
    </xf>
    <xf numFmtId="1" fontId="33" fillId="0" borderId="0" xfId="91" applyNumberFormat="1" applyFont="1" applyFill="1" applyBorder="1" applyAlignment="1" applyProtection="1">
      <alignment horizontal="left" vertical="top"/>
      <protection/>
    </xf>
    <xf numFmtId="0" fontId="33" fillId="0" borderId="0" xfId="0" applyFont="1" applyAlignment="1">
      <alignment wrapText="1"/>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0" xfId="89" applyNumberFormat="1" applyFont="1" applyFill="1" applyBorder="1" applyAlignment="1" applyProtection="1">
      <alignment vertical="center" wrapText="1"/>
      <protection hidden="1"/>
    </xf>
    <xf numFmtId="1" fontId="33" fillId="0" borderId="8" xfId="89" applyNumberFormat="1" applyFont="1" applyBorder="1" applyProtection="1">
      <alignment/>
      <protection locked="0"/>
    </xf>
    <xf numFmtId="1" fontId="33" fillId="37" borderId="0" xfId="89" applyNumberFormat="1" applyFont="1" applyFill="1" applyBorder="1" applyAlignment="1" applyProtection="1">
      <alignment vertical="center" wrapText="1"/>
      <protection hidden="1"/>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8" xfId="89" applyNumberFormat="1" applyFont="1" applyBorder="1" applyProtection="1">
      <alignment/>
      <protection locked="0"/>
    </xf>
    <xf numFmtId="185" fontId="33" fillId="37" borderId="19" xfId="91" applyNumberFormat="1" applyFont="1" applyFill="1" applyBorder="1" applyAlignment="1" applyProtection="1">
      <alignment vertical="top"/>
      <protection/>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8" xfId="89" applyNumberFormat="1" applyFont="1" applyBorder="1" applyProtection="1">
      <alignment/>
      <protection locked="0"/>
    </xf>
    <xf numFmtId="1" fontId="33" fillId="37" borderId="8" xfId="89" applyNumberFormat="1" applyFont="1" applyFill="1" applyBorder="1" applyProtection="1">
      <alignment/>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0" borderId="30" xfId="91" applyNumberFormat="1" applyFont="1" applyBorder="1" applyAlignment="1" applyProtection="1">
      <alignment vertical="top"/>
      <protection locked="0"/>
    </xf>
    <xf numFmtId="185" fontId="33" fillId="0" borderId="30" xfId="91" applyNumberFormat="1" applyFont="1" applyFill="1" applyBorder="1" applyAlignment="1" applyProtection="1">
      <alignment vertical="top"/>
      <protection locked="0"/>
    </xf>
    <xf numFmtId="185" fontId="33" fillId="37" borderId="30" xfId="91" applyNumberFormat="1" applyFont="1" applyFill="1" applyBorder="1" applyAlignment="1">
      <alignment vertical="top"/>
      <protection/>
    </xf>
    <xf numFmtId="185" fontId="33" fillId="38" borderId="18" xfId="91" applyNumberFormat="1" applyFont="1" applyFill="1" applyBorder="1" applyAlignment="1" applyProtection="1">
      <alignment vertical="top"/>
      <protection locked="0"/>
    </xf>
    <xf numFmtId="185" fontId="33" fillId="37" borderId="18" xfId="91" applyNumberFormat="1" applyFont="1" applyFill="1" applyBorder="1" applyAlignment="1" applyProtection="1">
      <alignment vertical="top"/>
      <protection locked="0"/>
    </xf>
    <xf numFmtId="185" fontId="33" fillId="0" borderId="18" xfId="91" applyNumberFormat="1" applyFont="1" applyBorder="1" applyAlignment="1" applyProtection="1">
      <alignment vertical="top"/>
      <protection locked="0"/>
    </xf>
    <xf numFmtId="185" fontId="33" fillId="37" borderId="18" xfId="91" applyNumberFormat="1" applyFont="1" applyFill="1" applyBorder="1" applyAlignment="1">
      <alignment vertical="top"/>
      <protection/>
    </xf>
    <xf numFmtId="185" fontId="33" fillId="37" borderId="25" xfId="91" applyNumberFormat="1" applyFont="1" applyFill="1" applyBorder="1" applyAlignment="1" applyProtection="1">
      <alignment vertical="top"/>
      <protection locked="0"/>
    </xf>
    <xf numFmtId="185" fontId="33" fillId="0" borderId="18" xfId="91" applyNumberFormat="1" applyFont="1" applyFill="1" applyBorder="1" applyAlignment="1" applyProtection="1">
      <alignment vertical="top"/>
      <protection locked="0"/>
    </xf>
    <xf numFmtId="185" fontId="33" fillId="37" borderId="18" xfId="91" applyNumberFormat="1" applyFont="1" applyFill="1" applyBorder="1" applyAlignment="1" applyProtection="1">
      <alignment vertical="top"/>
      <protection/>
    </xf>
    <xf numFmtId="185" fontId="33" fillId="41" borderId="22" xfId="91" applyNumberFormat="1" applyFont="1" applyFill="1" applyBorder="1" applyAlignment="1" applyProtection="1">
      <alignment vertical="top"/>
      <protection locked="0"/>
    </xf>
    <xf numFmtId="185" fontId="33" fillId="37" borderId="22" xfId="91" applyNumberFormat="1" applyFont="1" applyFill="1" applyBorder="1" applyAlignment="1" applyProtection="1">
      <alignment vertical="top"/>
      <protection locked="0"/>
    </xf>
    <xf numFmtId="185" fontId="33" fillId="0" borderId="22" xfId="91" applyNumberFormat="1" applyFont="1" applyBorder="1" applyAlignment="1" applyProtection="1">
      <alignment vertical="top"/>
      <protection locked="0"/>
    </xf>
    <xf numFmtId="185" fontId="33" fillId="37" borderId="22" xfId="91" applyNumberFormat="1" applyFont="1" applyFill="1" applyBorder="1" applyAlignment="1">
      <alignment vertical="top"/>
      <protection/>
    </xf>
    <xf numFmtId="185" fontId="33" fillId="37" borderId="40" xfId="91" applyNumberFormat="1" applyFont="1" applyFill="1" applyBorder="1" applyAlignment="1" applyProtection="1">
      <alignment vertical="top"/>
      <protection locked="0"/>
    </xf>
    <xf numFmtId="185" fontId="33" fillId="0" borderId="22" xfId="91" applyNumberFormat="1" applyFont="1" applyFill="1" applyBorder="1" applyAlignment="1" applyProtection="1">
      <alignment vertical="top"/>
      <protection locked="0"/>
    </xf>
    <xf numFmtId="185" fontId="33" fillId="37" borderId="22" xfId="91" applyNumberFormat="1" applyFont="1" applyFill="1" applyBorder="1" applyAlignment="1" applyProtection="1">
      <alignment vertical="top"/>
      <protection/>
    </xf>
    <xf numFmtId="0" fontId="2" fillId="0" borderId="8" xfId="89"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85" fontId="33" fillId="39" borderId="8" xfId="91" applyNumberFormat="1" applyFont="1" applyFill="1" applyBorder="1" applyAlignment="1" applyProtection="1">
      <alignment vertical="top" wrapText="1"/>
      <protection locked="0"/>
    </xf>
    <xf numFmtId="185" fontId="33" fillId="40" borderId="19" xfId="91" applyNumberFormat="1" applyFont="1" applyFill="1" applyBorder="1" applyAlignment="1" applyProtection="1">
      <alignment vertical="top" wrapText="1"/>
      <protection locked="0"/>
    </xf>
    <xf numFmtId="185" fontId="33" fillId="38" borderId="31" xfId="91" applyNumberFormat="1" applyFont="1" applyFill="1" applyBorder="1" applyAlignment="1" applyProtection="1">
      <alignment vertical="top" wrapText="1"/>
      <protection locked="0"/>
    </xf>
    <xf numFmtId="185" fontId="33" fillId="41" borderId="19" xfId="91" applyNumberFormat="1" applyFont="1" applyFill="1" applyBorder="1" applyAlignment="1" applyProtection="1">
      <alignment vertical="top" wrapText="1"/>
      <protection locked="0"/>
    </xf>
    <xf numFmtId="185" fontId="33" fillId="41" borderId="19" xfId="91" applyNumberFormat="1" applyFont="1" applyFill="1" applyBorder="1" applyAlignment="1" applyProtection="1">
      <alignment vertical="top"/>
      <protection locked="0"/>
    </xf>
    <xf numFmtId="21" fontId="0" fillId="0" borderId="0" xfId="0" applyNumberFormat="1" applyFont="1" applyAlignment="1">
      <alignment/>
    </xf>
    <xf numFmtId="0" fontId="33" fillId="0" borderId="30" xfId="91" applyFont="1" applyBorder="1" applyAlignment="1" applyProtection="1">
      <alignment horizontal="left" wrapText="1"/>
      <protection locked="0"/>
    </xf>
    <xf numFmtId="0" fontId="70" fillId="0" borderId="30" xfId="0" applyFont="1" applyBorder="1" applyAlignment="1" applyProtection="1">
      <alignment wrapText="1"/>
      <protection locked="0"/>
    </xf>
    <xf numFmtId="0" fontId="70" fillId="0" borderId="30" xfId="0" applyFont="1" applyBorder="1" applyAlignment="1" applyProtection="1">
      <alignment horizontal="left" wrapText="1"/>
      <protection locked="0"/>
    </xf>
    <xf numFmtId="0" fontId="70" fillId="0" borderId="33" xfId="0" applyFont="1" applyFill="1" applyBorder="1" applyAlignment="1">
      <alignment horizontal="left" vertical="center" wrapText="1"/>
    </xf>
    <xf numFmtId="0" fontId="70" fillId="0" borderId="30" xfId="0" applyFont="1" applyBorder="1" applyAlignment="1">
      <alignment wrapText="1"/>
    </xf>
    <xf numFmtId="9" fontId="70" fillId="0" borderId="30" xfId="0" applyNumberFormat="1" applyFont="1" applyFill="1" applyBorder="1" applyAlignment="1">
      <alignment horizontal="left" vertical="center" wrapText="1"/>
    </xf>
    <xf numFmtId="21" fontId="28" fillId="0" borderId="0" xfId="89" applyNumberFormat="1" applyFont="1" applyFill="1" applyBorder="1" applyAlignment="1" applyProtection="1">
      <alignment vertical="top"/>
      <protection hidden="1"/>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8" xfId="89" applyNumberFormat="1" applyFont="1" applyBorder="1" applyProtection="1">
      <alignment/>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9"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40" borderId="19" xfId="91" applyNumberFormat="1" applyFont="1" applyFill="1" applyBorder="1" applyAlignment="1" applyProtection="1">
      <alignment vertical="top"/>
      <protection locked="0"/>
    </xf>
    <xf numFmtId="185" fontId="33" fillId="41" borderId="31"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0" fontId="33" fillId="41" borderId="22" xfId="91" applyNumberFormat="1" applyFont="1" applyFill="1" applyBorder="1" applyAlignment="1" applyProtection="1">
      <alignment vertical="top"/>
      <protection locked="0"/>
    </xf>
    <xf numFmtId="0" fontId="33" fillId="38" borderId="18" xfId="91" applyNumberFormat="1" applyFont="1" applyFill="1" applyBorder="1" applyAlignment="1" applyProtection="1">
      <alignment vertical="top"/>
      <protection locked="0"/>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8" xfId="89" applyNumberFormat="1" applyFont="1" applyBorder="1" applyProtection="1">
      <alignment/>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 fontId="33" fillId="0" borderId="8" xfId="89" applyNumberFormat="1" applyFont="1" applyBorder="1" applyProtection="1">
      <alignment/>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19"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73" fontId="2" fillId="39" borderId="30" xfId="83" applyFont="1" applyFill="1" applyBorder="1" applyAlignment="1">
      <alignment vertical="top"/>
      <protection/>
    </xf>
    <xf numFmtId="173" fontId="2" fillId="40" borderId="30" xfId="83" applyFont="1" applyFill="1" applyBorder="1" applyAlignment="1">
      <alignment vertical="top"/>
      <protection/>
    </xf>
    <xf numFmtId="173" fontId="2" fillId="38" borderId="18" xfId="83" applyFont="1" applyFill="1" applyBorder="1" applyAlignment="1">
      <alignment vertical="top"/>
      <protection/>
    </xf>
    <xf numFmtId="173" fontId="2" fillId="41" borderId="22" xfId="83" applyFont="1" applyFill="1" applyBorder="1" applyAlignment="1">
      <alignment vertical="top"/>
      <protection/>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 fontId="33" fillId="0" borderId="8" xfId="89" applyNumberFormat="1" applyFont="1" applyBorder="1" applyAlignment="1" applyProtection="1">
      <alignment wrapText="1"/>
      <protection locked="0"/>
    </xf>
    <xf numFmtId="1" fontId="68" fillId="0" borderId="8" xfId="0" applyNumberFormat="1" applyFont="1" applyBorder="1" applyAlignment="1" applyProtection="1">
      <alignment horizontal="center" wrapText="1"/>
      <protection locked="0"/>
    </xf>
    <xf numFmtId="1" fontId="33" fillId="0" borderId="8" xfId="89" applyNumberFormat="1" applyFont="1" applyBorder="1" applyProtection="1">
      <alignment/>
      <protection locked="0"/>
    </xf>
    <xf numFmtId="185" fontId="33" fillId="40" borderId="30"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9" borderId="30" xfId="91" applyNumberFormat="1" applyFont="1" applyFill="1" applyBorder="1" applyAlignment="1" applyProtection="1">
      <alignment vertical="top"/>
      <protection locked="0"/>
    </xf>
    <xf numFmtId="185" fontId="33" fillId="40" borderId="30"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 fontId="33" fillId="0" borderId="0" xfId="91" applyNumberFormat="1" applyFont="1" applyFill="1" applyBorder="1" applyAlignment="1" applyProtection="1">
      <alignment horizontal="left" vertical="top"/>
      <protection/>
    </xf>
    <xf numFmtId="1" fontId="33" fillId="0" borderId="24" xfId="91" applyNumberFormat="1" applyFont="1" applyFill="1" applyBorder="1" applyAlignment="1" applyProtection="1">
      <alignment horizontal="left" vertical="top"/>
      <protection/>
    </xf>
    <xf numFmtId="1" fontId="33" fillId="0" borderId="0" xfId="91" applyNumberFormat="1" applyFont="1" applyFill="1" applyBorder="1" applyAlignment="1" applyProtection="1">
      <alignment vertical="top" wrapText="1"/>
      <protection/>
    </xf>
    <xf numFmtId="0" fontId="0" fillId="0" borderId="24" xfId="0" applyBorder="1" applyAlignment="1">
      <alignment vertical="top"/>
    </xf>
    <xf numFmtId="1" fontId="71" fillId="0" borderId="0" xfId="91" applyNumberFormat="1" applyFont="1" applyFill="1" applyBorder="1" applyAlignment="1" applyProtection="1">
      <alignment horizontal="left" vertical="top" wrapText="1"/>
      <protection/>
    </xf>
    <xf numFmtId="1" fontId="71" fillId="0" borderId="24" xfId="91" applyNumberFormat="1" applyFont="1" applyFill="1" applyBorder="1" applyAlignment="1" applyProtection="1">
      <alignment horizontal="left" vertical="top" wrapText="1"/>
      <protection/>
    </xf>
    <xf numFmtId="1" fontId="33" fillId="0" borderId="0" xfId="91" applyNumberFormat="1" applyFont="1" applyFill="1" applyBorder="1" applyAlignment="1" applyProtection="1">
      <alignment horizontal="left" vertical="top" wrapText="1"/>
      <protection/>
    </xf>
    <xf numFmtId="1" fontId="33" fillId="0" borderId="24" xfId="91" applyNumberFormat="1" applyFont="1" applyFill="1" applyBorder="1" applyAlignment="1" applyProtection="1">
      <alignment horizontal="left" vertical="top" wrapText="1"/>
      <protection/>
    </xf>
    <xf numFmtId="1" fontId="34" fillId="0" borderId="41" xfId="78" applyNumberFormat="1" applyFont="1" applyFill="1" applyBorder="1" applyAlignment="1" applyProtection="1">
      <alignment horizontal="left" vertical="top"/>
      <protection/>
    </xf>
    <xf numFmtId="1" fontId="34" fillId="0" borderId="34" xfId="78" applyNumberFormat="1" applyFont="1" applyFill="1" applyBorder="1" applyAlignment="1" applyProtection="1">
      <alignment horizontal="left" vertical="top"/>
      <protection/>
    </xf>
    <xf numFmtId="1" fontId="34" fillId="0" borderId="23" xfId="78" applyNumberFormat="1" applyFont="1" applyFill="1" applyBorder="1" applyAlignment="1" applyProtection="1">
      <alignment horizontal="left" vertical="top"/>
      <protection/>
    </xf>
    <xf numFmtId="1" fontId="33" fillId="43" borderId="0" xfId="91" applyNumberFormat="1" applyFont="1" applyFill="1" applyBorder="1" applyAlignment="1" applyProtection="1">
      <alignment horizontal="left" vertical="top" wrapText="1"/>
      <protection/>
    </xf>
    <xf numFmtId="1" fontId="33" fillId="43" borderId="24" xfId="91" applyNumberFormat="1" applyFont="1" applyFill="1" applyBorder="1" applyAlignment="1" applyProtection="1">
      <alignment horizontal="left" vertical="top" wrapText="1"/>
      <protection/>
    </xf>
    <xf numFmtId="1" fontId="71" fillId="37" borderId="0" xfId="91" applyNumberFormat="1" applyFont="1" applyFill="1" applyBorder="1" applyAlignment="1" applyProtection="1">
      <alignment horizontal="left" vertical="top" wrapText="1"/>
      <protection/>
    </xf>
    <xf numFmtId="1" fontId="71" fillId="37" borderId="24" xfId="91" applyNumberFormat="1" applyFont="1" applyFill="1" applyBorder="1" applyAlignment="1" applyProtection="1">
      <alignment horizontal="left" vertical="top" wrapText="1"/>
      <protection/>
    </xf>
    <xf numFmtId="1" fontId="34" fillId="0" borderId="18" xfId="78" applyNumberFormat="1" applyFont="1" applyFill="1" applyBorder="1" applyAlignment="1" applyProtection="1">
      <alignment horizontal="left" vertical="top"/>
      <protection/>
    </xf>
    <xf numFmtId="1" fontId="34" fillId="0" borderId="0" xfId="78" applyNumberFormat="1" applyFont="1" applyFill="1" applyBorder="1" applyAlignment="1" applyProtection="1">
      <alignment horizontal="left" vertical="top"/>
      <protection/>
    </xf>
    <xf numFmtId="1" fontId="34" fillId="0" borderId="24" xfId="78" applyNumberFormat="1" applyFont="1" applyFill="1" applyBorder="1" applyAlignment="1" applyProtection="1">
      <alignment horizontal="left" vertical="top"/>
      <protection/>
    </xf>
    <xf numFmtId="0" fontId="2" fillId="0" borderId="29" xfId="89" applyFont="1" applyBorder="1" applyAlignment="1" applyProtection="1">
      <alignment horizontal="center" vertical="center" wrapText="1"/>
      <protection locked="0"/>
    </xf>
    <xf numFmtId="0" fontId="2" fillId="0" borderId="33" xfId="89" applyFont="1" applyBorder="1" applyAlignment="1" applyProtection="1">
      <alignment horizontal="center" vertical="center" wrapText="1"/>
      <protection locked="0"/>
    </xf>
    <xf numFmtId="0" fontId="2" fillId="37" borderId="8" xfId="89" applyFont="1" applyFill="1" applyBorder="1" applyAlignment="1" applyProtection="1">
      <alignment horizontal="center" vertical="center" wrapText="1"/>
      <protection locked="0"/>
    </xf>
    <xf numFmtId="0" fontId="2" fillId="37" borderId="29" xfId="89" applyFont="1" applyFill="1" applyBorder="1" applyAlignment="1" applyProtection="1">
      <alignment horizontal="center" vertical="center" wrapText="1"/>
      <protection locked="0"/>
    </xf>
    <xf numFmtId="0" fontId="2" fillId="37" borderId="33" xfId="89" applyFont="1" applyFill="1" applyBorder="1" applyAlignment="1" applyProtection="1">
      <alignment horizontal="center" vertical="center" wrapText="1"/>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xf numFmtId="185" fontId="33" fillId="38" borderId="18" xfId="91" applyNumberFormat="1" applyFont="1" applyFill="1" applyBorder="1" applyAlignment="1" applyProtection="1">
      <alignment vertical="top"/>
      <protection locked="0"/>
    </xf>
    <xf numFmtId="185" fontId="33" fillId="41" borderId="22" xfId="91" applyNumberFormat="1" applyFont="1" applyFill="1" applyBorder="1" applyAlignment="1" applyProtection="1">
      <alignment vertical="top"/>
      <protection locked="0"/>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Followed Hyperlink" xfId="69"/>
    <cellStyle name="Good" xfId="70"/>
    <cellStyle name="Grey" xfId="71"/>
    <cellStyle name="Header1" xfId="72"/>
    <cellStyle name="Header2" xfId="73"/>
    <cellStyle name="Heading 1" xfId="74"/>
    <cellStyle name="Heading 2" xfId="75"/>
    <cellStyle name="Heading 3" xfId="76"/>
    <cellStyle name="Heading 4" xfId="77"/>
    <cellStyle name="Hyperlink" xfId="78"/>
    <cellStyle name="Input" xfId="79"/>
    <cellStyle name="Input [yellow]" xfId="80"/>
    <cellStyle name="Link Currency (0)" xfId="81"/>
    <cellStyle name="Link Currency (2)" xfId="82"/>
    <cellStyle name="Link Units (0)" xfId="83"/>
    <cellStyle name="Link Units (1)" xfId="84"/>
    <cellStyle name="Link Units (2)" xfId="85"/>
    <cellStyle name="Linked Cell" xfId="86"/>
    <cellStyle name="Neutral" xfId="87"/>
    <cellStyle name="Normal - Style1" xfId="88"/>
    <cellStyle name="Normal 2" xfId="89"/>
    <cellStyle name="Normal 3" xfId="90"/>
    <cellStyle name="Normal 4" xfId="91"/>
    <cellStyle name="Note" xfId="92"/>
    <cellStyle name="Output" xfId="93"/>
    <cellStyle name="Percent" xfId="94"/>
    <cellStyle name="Percent [0]" xfId="95"/>
    <cellStyle name="Percent [00]" xfId="96"/>
    <cellStyle name="Percent [2]" xfId="97"/>
    <cellStyle name="PrePop Currency (0)" xfId="98"/>
    <cellStyle name="PrePop Currency (2)" xfId="99"/>
    <cellStyle name="PrePop Units (0)" xfId="100"/>
    <cellStyle name="PrePop Units (1)" xfId="101"/>
    <cellStyle name="PrePop Units (2)" xfId="102"/>
    <cellStyle name="Standard_Anpassen der Amortisation" xfId="103"/>
    <cellStyle name="Text Indent A" xfId="104"/>
    <cellStyle name="Text Indent B" xfId="105"/>
    <cellStyle name="Text Indent C" xfId="106"/>
    <cellStyle name="Title" xfId="107"/>
    <cellStyle name="Total" xfId="108"/>
    <cellStyle name="Währung [0]_Compiling Utility Macros" xfId="109"/>
    <cellStyle name="Währung_Compiling Utility Macros" xfId="110"/>
    <cellStyle name="Warning Text"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47"/>
  <sheetViews>
    <sheetView zoomScalePageLayoutView="0" workbookViewId="0" topLeftCell="A19">
      <selection activeCell="E48" sqref="E48"/>
    </sheetView>
  </sheetViews>
  <sheetFormatPr defaultColWidth="104.7109375" defaultRowHeight="15"/>
  <cols>
    <col min="1" max="1" width="11.140625" style="0" bestFit="1" customWidth="1"/>
    <col min="2" max="2" width="7.140625" style="0" customWidth="1"/>
    <col min="3" max="3" width="18.57421875" style="0" customWidth="1"/>
    <col min="4" max="4" width="7.28125" style="0" bestFit="1" customWidth="1"/>
  </cols>
  <sheetData>
    <row r="1" spans="1:4" ht="25.5" thickBot="1">
      <c r="A1" s="75"/>
      <c r="B1" s="76" t="s">
        <v>22</v>
      </c>
      <c r="C1" s="76" t="s">
        <v>23</v>
      </c>
      <c r="D1" s="77" t="s">
        <v>24</v>
      </c>
    </row>
    <row r="2" spans="1:4" ht="15.75" thickBot="1">
      <c r="A2" s="113" t="s">
        <v>167</v>
      </c>
      <c r="B2" s="114"/>
      <c r="C2" s="114" t="s">
        <v>168</v>
      </c>
      <c r="D2" s="77"/>
    </row>
    <row r="3" spans="1:4" ht="15">
      <c r="A3" s="72" t="str">
        <f>B3</f>
        <v>BUF</v>
      </c>
      <c r="B3" s="72" t="s">
        <v>86</v>
      </c>
      <c r="C3" s="72" t="s">
        <v>87</v>
      </c>
      <c r="D3" s="78">
        <v>1</v>
      </c>
    </row>
    <row r="4" spans="1:4" ht="15">
      <c r="A4" s="72" t="str">
        <f aca="true" t="shared" si="0" ref="A4:A43">B4</f>
        <v>NMA</v>
      </c>
      <c r="B4" s="72" t="s">
        <v>88</v>
      </c>
      <c r="C4" s="72" t="s">
        <v>89</v>
      </c>
      <c r="D4" s="73">
        <v>2</v>
      </c>
    </row>
    <row r="5" spans="1:4" ht="15">
      <c r="A5" s="72" t="str">
        <f t="shared" si="0"/>
        <v>EC101</v>
      </c>
      <c r="B5" s="72" t="s">
        <v>90</v>
      </c>
      <c r="C5" s="72" t="s">
        <v>163</v>
      </c>
      <c r="D5" s="73">
        <v>3</v>
      </c>
    </row>
    <row r="6" spans="1:4" ht="15">
      <c r="A6" s="72" t="str">
        <f t="shared" si="0"/>
        <v>EC102</v>
      </c>
      <c r="B6" s="72" t="s">
        <v>91</v>
      </c>
      <c r="C6" s="72" t="s">
        <v>92</v>
      </c>
      <c r="D6" s="73">
        <v>4</v>
      </c>
    </row>
    <row r="7" spans="1:4" ht="15">
      <c r="A7" s="72" t="str">
        <f t="shared" si="0"/>
        <v>EC104</v>
      </c>
      <c r="B7" s="72" t="s">
        <v>93</v>
      </c>
      <c r="C7" s="72" t="s">
        <v>94</v>
      </c>
      <c r="D7" s="73">
        <v>5</v>
      </c>
    </row>
    <row r="8" spans="1:4" ht="15">
      <c r="A8" s="72" t="str">
        <f t="shared" si="0"/>
        <v>EC105</v>
      </c>
      <c r="B8" s="72" t="s">
        <v>95</v>
      </c>
      <c r="C8" s="72" t="s">
        <v>96</v>
      </c>
      <c r="D8" s="73">
        <v>6</v>
      </c>
    </row>
    <row r="9" spans="1:4" ht="15">
      <c r="A9" s="72" t="str">
        <f t="shared" si="0"/>
        <v>EC106</v>
      </c>
      <c r="B9" s="72" t="s">
        <v>97</v>
      </c>
      <c r="C9" s="72" t="s">
        <v>98</v>
      </c>
      <c r="D9" s="73">
        <v>7</v>
      </c>
    </row>
    <row r="10" spans="1:4" ht="15">
      <c r="A10" s="72" t="str">
        <f t="shared" si="0"/>
        <v>EC108</v>
      </c>
      <c r="B10" s="72" t="s">
        <v>99</v>
      </c>
      <c r="C10" s="72" t="s">
        <v>100</v>
      </c>
      <c r="D10" s="73">
        <v>8</v>
      </c>
    </row>
    <row r="11" spans="1:4" ht="15">
      <c r="A11" s="72" t="str">
        <f t="shared" si="0"/>
        <v>EC109</v>
      </c>
      <c r="B11" s="72" t="s">
        <v>101</v>
      </c>
      <c r="C11" s="72" t="s">
        <v>102</v>
      </c>
      <c r="D11" s="73">
        <v>9</v>
      </c>
    </row>
    <row r="12" spans="1:4" ht="15">
      <c r="A12" s="72" t="str">
        <f t="shared" si="0"/>
        <v>DC10</v>
      </c>
      <c r="B12" s="72" t="s">
        <v>103</v>
      </c>
      <c r="C12" s="72" t="s">
        <v>104</v>
      </c>
      <c r="D12" s="73">
        <v>10</v>
      </c>
    </row>
    <row r="13" spans="1:4" ht="15">
      <c r="A13" s="72" t="str">
        <f t="shared" si="0"/>
        <v>EC121</v>
      </c>
      <c r="B13" s="72" t="s">
        <v>105</v>
      </c>
      <c r="C13" s="72" t="s">
        <v>106</v>
      </c>
      <c r="D13" s="73">
        <v>11</v>
      </c>
    </row>
    <row r="14" spans="1:4" ht="15">
      <c r="A14" s="72" t="str">
        <f t="shared" si="0"/>
        <v>EC122</v>
      </c>
      <c r="B14" s="72" t="s">
        <v>107</v>
      </c>
      <c r="C14" s="72" t="s">
        <v>108</v>
      </c>
      <c r="D14" s="73">
        <v>12</v>
      </c>
    </row>
    <row r="15" spans="1:4" ht="15">
      <c r="A15" s="72" t="str">
        <f t="shared" si="0"/>
        <v>EC123</v>
      </c>
      <c r="B15" s="72" t="s">
        <v>109</v>
      </c>
      <c r="C15" s="72" t="s">
        <v>110</v>
      </c>
      <c r="D15" s="73">
        <v>13</v>
      </c>
    </row>
    <row r="16" spans="1:4" ht="15">
      <c r="A16" s="72" t="str">
        <f t="shared" si="0"/>
        <v>EC124</v>
      </c>
      <c r="B16" s="72" t="s">
        <v>111</v>
      </c>
      <c r="C16" s="72" t="s">
        <v>112</v>
      </c>
      <c r="D16" s="73">
        <v>14</v>
      </c>
    </row>
    <row r="17" spans="1:4" ht="15">
      <c r="A17" s="72" t="str">
        <f t="shared" si="0"/>
        <v>EC126</v>
      </c>
      <c r="B17" s="72" t="s">
        <v>113</v>
      </c>
      <c r="C17" s="72" t="s">
        <v>114</v>
      </c>
      <c r="D17" s="73">
        <v>15</v>
      </c>
    </row>
    <row r="18" spans="1:4" ht="15">
      <c r="A18" s="72" t="str">
        <f t="shared" si="0"/>
        <v>EC129</v>
      </c>
      <c r="B18" s="72" t="s">
        <v>160</v>
      </c>
      <c r="C18" s="72" t="s">
        <v>164</v>
      </c>
      <c r="D18" s="73">
        <v>16</v>
      </c>
    </row>
    <row r="19" spans="1:4" ht="15">
      <c r="A19" s="72" t="str">
        <f t="shared" si="0"/>
        <v>DC12</v>
      </c>
      <c r="B19" s="72" t="s">
        <v>115</v>
      </c>
      <c r="C19" s="72" t="s">
        <v>116</v>
      </c>
      <c r="D19" s="73">
        <v>17</v>
      </c>
    </row>
    <row r="20" spans="1:4" ht="15">
      <c r="A20" s="72" t="str">
        <f t="shared" si="0"/>
        <v>EC131</v>
      </c>
      <c r="B20" s="72" t="s">
        <v>117</v>
      </c>
      <c r="C20" s="72" t="s">
        <v>118</v>
      </c>
      <c r="D20" s="73">
        <v>18</v>
      </c>
    </row>
    <row r="21" spans="1:4" ht="15">
      <c r="A21" s="72" t="str">
        <f t="shared" si="0"/>
        <v>EC135</v>
      </c>
      <c r="B21" s="72" t="s">
        <v>119</v>
      </c>
      <c r="C21" s="72" t="s">
        <v>120</v>
      </c>
      <c r="D21" s="73">
        <v>19</v>
      </c>
    </row>
    <row r="22" spans="1:4" ht="15">
      <c r="A22" s="72" t="str">
        <f t="shared" si="0"/>
        <v>EC136</v>
      </c>
      <c r="B22" s="72" t="s">
        <v>121</v>
      </c>
      <c r="C22" s="72" t="s">
        <v>122</v>
      </c>
      <c r="D22" s="73">
        <v>20</v>
      </c>
    </row>
    <row r="23" spans="1:4" ht="15">
      <c r="A23" s="72" t="str">
        <f t="shared" si="0"/>
        <v>EC137</v>
      </c>
      <c r="B23" s="72" t="s">
        <v>123</v>
      </c>
      <c r="C23" s="72" t="s">
        <v>124</v>
      </c>
      <c r="D23" s="73">
        <v>21</v>
      </c>
    </row>
    <row r="24" spans="1:4" ht="15">
      <c r="A24" s="72" t="str">
        <f t="shared" si="0"/>
        <v>EC138</v>
      </c>
      <c r="B24" s="72" t="s">
        <v>125</v>
      </c>
      <c r="C24" s="72" t="s">
        <v>126</v>
      </c>
      <c r="D24" s="73">
        <v>22</v>
      </c>
    </row>
    <row r="25" spans="1:4" ht="15">
      <c r="A25" s="72" t="str">
        <f t="shared" si="0"/>
        <v>EC139</v>
      </c>
      <c r="B25" s="72" t="s">
        <v>161</v>
      </c>
      <c r="C25" s="72" t="s">
        <v>165</v>
      </c>
      <c r="D25" s="73">
        <v>23</v>
      </c>
    </row>
    <row r="26" spans="1:4" ht="15">
      <c r="A26" s="72" t="str">
        <f t="shared" si="0"/>
        <v>DC13</v>
      </c>
      <c r="B26" s="72" t="s">
        <v>127</v>
      </c>
      <c r="C26" s="72" t="s">
        <v>128</v>
      </c>
      <c r="D26" s="73">
        <v>24</v>
      </c>
    </row>
    <row r="27" spans="1:4" ht="15">
      <c r="A27" s="72" t="str">
        <f t="shared" si="0"/>
        <v>EC141</v>
      </c>
      <c r="B27" s="72" t="s">
        <v>129</v>
      </c>
      <c r="C27" s="72" t="s">
        <v>130</v>
      </c>
      <c r="D27" s="73">
        <v>25</v>
      </c>
    </row>
    <row r="28" spans="1:4" ht="15">
      <c r="A28" s="72" t="str">
        <f t="shared" si="0"/>
        <v>EC142</v>
      </c>
      <c r="B28" s="72" t="s">
        <v>131</v>
      </c>
      <c r="C28" s="72" t="s">
        <v>132</v>
      </c>
      <c r="D28" s="73">
        <v>26</v>
      </c>
    </row>
    <row r="29" spans="1:4" ht="15">
      <c r="A29" s="72" t="str">
        <f t="shared" si="0"/>
        <v>EC143</v>
      </c>
      <c r="B29" s="72" t="s">
        <v>133</v>
      </c>
      <c r="C29" s="72" t="s">
        <v>134</v>
      </c>
      <c r="D29" s="73">
        <v>27</v>
      </c>
    </row>
    <row r="30" spans="1:4" ht="15">
      <c r="A30" s="72" t="str">
        <f t="shared" si="0"/>
        <v>EC144</v>
      </c>
      <c r="B30" s="72" t="s">
        <v>135</v>
      </c>
      <c r="C30" s="72" t="s">
        <v>136</v>
      </c>
      <c r="D30" s="73">
        <v>28</v>
      </c>
    </row>
    <row r="31" spans="1:4" ht="15">
      <c r="A31" s="72" t="str">
        <f t="shared" si="0"/>
        <v>EC145</v>
      </c>
      <c r="B31" s="72" t="s">
        <v>162</v>
      </c>
      <c r="C31" s="72" t="s">
        <v>166</v>
      </c>
      <c r="D31" s="73">
        <v>29</v>
      </c>
    </row>
    <row r="32" spans="1:4" ht="15">
      <c r="A32" s="72" t="str">
        <f t="shared" si="0"/>
        <v>DC14</v>
      </c>
      <c r="B32" s="72" t="s">
        <v>137</v>
      </c>
      <c r="C32" s="72" t="s">
        <v>138</v>
      </c>
      <c r="D32" s="73">
        <v>30</v>
      </c>
    </row>
    <row r="33" spans="1:4" ht="15">
      <c r="A33" s="72" t="str">
        <f t="shared" si="0"/>
        <v>EC153</v>
      </c>
      <c r="B33" s="72" t="s">
        <v>139</v>
      </c>
      <c r="C33" s="72" t="s">
        <v>140</v>
      </c>
      <c r="D33" s="73">
        <v>31</v>
      </c>
    </row>
    <row r="34" spans="1:4" ht="15">
      <c r="A34" s="72" t="str">
        <f t="shared" si="0"/>
        <v>EC154</v>
      </c>
      <c r="B34" s="72" t="s">
        <v>141</v>
      </c>
      <c r="C34" s="72" t="s">
        <v>142</v>
      </c>
      <c r="D34" s="73">
        <v>32</v>
      </c>
    </row>
    <row r="35" spans="1:4" ht="15">
      <c r="A35" s="72" t="str">
        <f t="shared" si="0"/>
        <v>EC155</v>
      </c>
      <c r="B35" s="72" t="s">
        <v>143</v>
      </c>
      <c r="C35" s="72" t="s">
        <v>144</v>
      </c>
      <c r="D35" s="73">
        <v>33</v>
      </c>
    </row>
    <row r="36" spans="1:4" ht="15">
      <c r="A36" s="72" t="str">
        <f t="shared" si="0"/>
        <v>EC156</v>
      </c>
      <c r="B36" s="72" t="s">
        <v>145</v>
      </c>
      <c r="C36" s="72" t="s">
        <v>146</v>
      </c>
      <c r="D36" s="73">
        <v>34</v>
      </c>
    </row>
    <row r="37" spans="1:4" ht="15">
      <c r="A37" s="72" t="str">
        <f t="shared" si="0"/>
        <v>EC157</v>
      </c>
      <c r="B37" s="72" t="s">
        <v>147</v>
      </c>
      <c r="C37" s="72" t="s">
        <v>148</v>
      </c>
      <c r="D37" s="73">
        <v>35</v>
      </c>
    </row>
    <row r="38" spans="1:4" ht="15">
      <c r="A38" s="72" t="str">
        <f t="shared" si="0"/>
        <v>DC15</v>
      </c>
      <c r="B38" s="72" t="s">
        <v>149</v>
      </c>
      <c r="C38" s="72" t="s">
        <v>150</v>
      </c>
      <c r="D38" s="73">
        <v>36</v>
      </c>
    </row>
    <row r="39" spans="1:4" ht="15">
      <c r="A39" s="72" t="str">
        <f t="shared" si="0"/>
        <v>EC441</v>
      </c>
      <c r="B39" s="72" t="s">
        <v>151</v>
      </c>
      <c r="C39" s="72" t="s">
        <v>152</v>
      </c>
      <c r="D39" s="73">
        <v>37</v>
      </c>
    </row>
    <row r="40" spans="1:4" ht="15">
      <c r="A40" s="72" t="str">
        <f t="shared" si="0"/>
        <v>EC442</v>
      </c>
      <c r="B40" s="72" t="s">
        <v>153</v>
      </c>
      <c r="C40" s="72" t="s">
        <v>154</v>
      </c>
      <c r="D40" s="73">
        <v>38</v>
      </c>
    </row>
    <row r="41" spans="1:4" ht="23.25">
      <c r="A41" s="72" t="str">
        <f t="shared" si="0"/>
        <v>EC443</v>
      </c>
      <c r="B41" s="72" t="s">
        <v>155</v>
      </c>
      <c r="C41" s="72" t="s">
        <v>190</v>
      </c>
      <c r="D41" s="73">
        <v>39</v>
      </c>
    </row>
    <row r="42" spans="1:4" ht="15">
      <c r="A42" s="72" t="str">
        <f t="shared" si="0"/>
        <v>EC444</v>
      </c>
      <c r="B42" s="72" t="s">
        <v>156</v>
      </c>
      <c r="C42" s="72" t="s">
        <v>157</v>
      </c>
      <c r="D42" s="73">
        <v>40</v>
      </c>
    </row>
    <row r="43" spans="1:4" ht="15">
      <c r="A43" s="72" t="str">
        <f t="shared" si="0"/>
        <v>DC44</v>
      </c>
      <c r="B43" s="72" t="s">
        <v>158</v>
      </c>
      <c r="C43" s="72" t="s">
        <v>159</v>
      </c>
      <c r="D43" s="73">
        <v>41</v>
      </c>
    </row>
    <row r="44" spans="1:4" ht="15">
      <c r="A44" s="72"/>
      <c r="B44" s="72"/>
      <c r="C44" s="72"/>
      <c r="D44" s="73"/>
    </row>
    <row r="45" spans="1:4" ht="15">
      <c r="A45" s="72"/>
      <c r="B45" s="72"/>
      <c r="C45" s="72"/>
      <c r="D45" s="73"/>
    </row>
    <row r="46" spans="1:4" ht="15">
      <c r="A46" s="72"/>
      <c r="B46" s="72"/>
      <c r="C46" s="72"/>
      <c r="D46" s="73"/>
    </row>
    <row r="47" spans="1:4" ht="15">
      <c r="A47" s="72"/>
      <c r="B47" s="72"/>
      <c r="C47" s="72"/>
      <c r="D47" s="73"/>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E30" sqref="E30"/>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EC108 - Kouga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278">
        <v>29230</v>
      </c>
      <c r="E5" s="91" t="s">
        <v>36</v>
      </c>
    </row>
    <row r="6" spans="3:5" ht="16.5">
      <c r="C6" s="125" t="s">
        <v>29</v>
      </c>
      <c r="D6" s="279">
        <v>13000</v>
      </c>
      <c r="E6" s="90" t="s">
        <v>32</v>
      </c>
    </row>
    <row r="7" spans="1:20" ht="25.5">
      <c r="A7" s="67"/>
      <c r="B7" s="62"/>
      <c r="C7" s="128" t="s">
        <v>63</v>
      </c>
      <c r="D7" s="280">
        <v>65</v>
      </c>
      <c r="E7" s="90" t="s">
        <v>31</v>
      </c>
      <c r="F7" s="1"/>
      <c r="G7" s="1"/>
      <c r="H7" s="1"/>
      <c r="I7" s="1"/>
      <c r="J7" s="1"/>
      <c r="K7" s="1"/>
      <c r="L7" s="1"/>
      <c r="M7" s="1"/>
      <c r="N7" s="1"/>
      <c r="O7" s="1"/>
      <c r="P7" s="1"/>
      <c r="Q7" s="1"/>
      <c r="R7" s="1"/>
      <c r="S7" s="92"/>
      <c r="T7" s="92"/>
    </row>
    <row r="8" spans="1:20" ht="15">
      <c r="A8" s="67"/>
      <c r="B8" s="62"/>
      <c r="C8" s="118" t="s">
        <v>64</v>
      </c>
      <c r="D8" s="280">
        <v>21552</v>
      </c>
      <c r="E8" s="90" t="s">
        <v>32</v>
      </c>
      <c r="F8" s="1"/>
      <c r="G8" s="1"/>
      <c r="H8" s="1"/>
      <c r="I8" s="1"/>
      <c r="J8" s="1"/>
      <c r="K8" s="1"/>
      <c r="L8" s="1"/>
      <c r="M8" s="1"/>
      <c r="N8" s="1"/>
      <c r="O8" s="1"/>
      <c r="P8" s="1"/>
      <c r="Q8" s="1"/>
      <c r="R8" s="1"/>
      <c r="S8" s="92"/>
      <c r="T8" s="92"/>
    </row>
    <row r="9" spans="1:20" ht="15.75" customHeight="1">
      <c r="A9" s="67"/>
      <c r="B9" s="62"/>
      <c r="C9" s="130" t="s">
        <v>65</v>
      </c>
      <c r="D9" s="280">
        <v>5345</v>
      </c>
      <c r="E9" s="90" t="s">
        <v>32</v>
      </c>
      <c r="F9" s="1"/>
      <c r="G9" s="1"/>
      <c r="H9" s="1"/>
      <c r="I9" s="1"/>
      <c r="J9" s="1"/>
      <c r="K9" s="1"/>
      <c r="L9" s="1"/>
      <c r="M9" s="1"/>
      <c r="N9" s="1"/>
      <c r="O9" s="1"/>
      <c r="P9" s="1"/>
      <c r="Q9" s="1"/>
      <c r="R9" s="1"/>
      <c r="S9" s="92"/>
      <c r="T9" s="92"/>
    </row>
    <row r="10" spans="1:20" ht="15">
      <c r="A10" s="67"/>
      <c r="B10" s="62"/>
      <c r="C10" s="128" t="s">
        <v>66</v>
      </c>
      <c r="D10" s="280">
        <v>29230</v>
      </c>
      <c r="E10" s="90" t="s">
        <v>32</v>
      </c>
      <c r="F10" s="1"/>
      <c r="G10" s="1"/>
      <c r="H10" s="1"/>
      <c r="I10" s="1"/>
      <c r="J10" s="1"/>
      <c r="K10" s="1"/>
      <c r="L10" s="1"/>
      <c r="M10" s="1"/>
      <c r="N10" s="1"/>
      <c r="O10" s="1"/>
      <c r="P10" s="1"/>
      <c r="Q10" s="1"/>
      <c r="R10" s="1"/>
      <c r="S10" s="92"/>
      <c r="T10" s="92"/>
    </row>
    <row r="11" spans="1:20" ht="15">
      <c r="A11" s="67"/>
      <c r="B11" s="62"/>
      <c r="C11" s="128" t="s">
        <v>67</v>
      </c>
      <c r="D11" s="278">
        <v>7939</v>
      </c>
      <c r="E11" s="90" t="s">
        <v>32</v>
      </c>
      <c r="F11" s="1"/>
      <c r="G11" s="1"/>
      <c r="H11" s="1"/>
      <c r="I11" s="1"/>
      <c r="J11" s="1"/>
      <c r="K11" s="1"/>
      <c r="L11" s="1"/>
      <c r="M11" s="1"/>
      <c r="N11" s="1"/>
      <c r="O11" s="1"/>
      <c r="P11" s="1"/>
      <c r="Q11" s="1"/>
      <c r="R11" s="1"/>
      <c r="S11" s="92"/>
      <c r="T11" s="92"/>
    </row>
    <row r="12" spans="1:20" ht="15">
      <c r="A12" s="67"/>
      <c r="B12" s="62"/>
      <c r="C12" s="128" t="s">
        <v>68</v>
      </c>
      <c r="D12" s="280">
        <v>18186</v>
      </c>
      <c r="E12" s="90" t="s">
        <v>32</v>
      </c>
      <c r="F12" s="1"/>
      <c r="G12" s="1"/>
      <c r="H12" s="1"/>
      <c r="I12" s="1"/>
      <c r="J12" s="1"/>
      <c r="K12" s="1"/>
      <c r="L12" s="1"/>
      <c r="M12" s="1"/>
      <c r="N12" s="1"/>
      <c r="O12" s="1"/>
      <c r="P12" s="1"/>
      <c r="Q12" s="1"/>
      <c r="R12" s="1"/>
      <c r="S12" s="92"/>
      <c r="T12" s="92"/>
    </row>
    <row r="13" spans="1:20" ht="15">
      <c r="A13" s="67"/>
      <c r="B13" s="62"/>
      <c r="C13" s="128" t="s">
        <v>69</v>
      </c>
      <c r="D13" s="280">
        <v>7939</v>
      </c>
      <c r="E13" s="90" t="s">
        <v>32</v>
      </c>
      <c r="F13" s="1"/>
      <c r="G13" s="1"/>
      <c r="H13" s="1"/>
      <c r="I13" s="1"/>
      <c r="J13" s="1"/>
      <c r="K13" s="1"/>
      <c r="L13" s="1"/>
      <c r="M13" s="1"/>
      <c r="N13" s="1"/>
      <c r="O13" s="1"/>
      <c r="P13" s="1"/>
      <c r="Q13" s="1"/>
      <c r="R13" s="1"/>
      <c r="S13" s="92"/>
      <c r="T13" s="92"/>
    </row>
    <row r="14" spans="1:20" ht="25.5">
      <c r="A14" s="67"/>
      <c r="B14" s="62"/>
      <c r="C14" s="128" t="s">
        <v>70</v>
      </c>
      <c r="D14" s="280">
        <v>29230</v>
      </c>
      <c r="E14" s="90" t="s">
        <v>32</v>
      </c>
      <c r="F14" s="1"/>
      <c r="G14" s="1"/>
      <c r="H14" s="1"/>
      <c r="I14" s="1"/>
      <c r="J14" s="1"/>
      <c r="K14" s="1"/>
      <c r="L14" s="1"/>
      <c r="M14" s="1"/>
      <c r="N14" s="1"/>
      <c r="O14" s="1"/>
      <c r="P14" s="1"/>
      <c r="Q14" s="1"/>
      <c r="R14" s="1"/>
      <c r="S14" s="92"/>
      <c r="T14" s="92"/>
    </row>
    <row r="15" spans="1:20" ht="15">
      <c r="A15" s="67"/>
      <c r="B15" s="62"/>
      <c r="C15" s="125" t="s">
        <v>71</v>
      </c>
      <c r="D15" s="280">
        <v>29230</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82">
        <v>80</v>
      </c>
      <c r="E24" s="283">
        <v>0</v>
      </c>
      <c r="F24" s="281">
        <v>0</v>
      </c>
      <c r="G24" s="284">
        <v>0</v>
      </c>
      <c r="H24" s="281">
        <v>0</v>
      </c>
      <c r="I24" s="284">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82">
        <v>0</v>
      </c>
      <c r="E25" s="283">
        <v>0</v>
      </c>
      <c r="F25" s="281">
        <v>0</v>
      </c>
      <c r="G25" s="284">
        <v>0</v>
      </c>
      <c r="H25" s="281">
        <v>0</v>
      </c>
      <c r="I25" s="284">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82">
        <v>0</v>
      </c>
      <c r="E26" s="283">
        <v>0</v>
      </c>
      <c r="F26" s="281">
        <v>0</v>
      </c>
      <c r="G26" s="284">
        <v>0</v>
      </c>
      <c r="H26" s="281">
        <v>0</v>
      </c>
      <c r="I26" s="284">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82">
        <v>0</v>
      </c>
      <c r="E27" s="283">
        <v>0</v>
      </c>
      <c r="F27" s="281">
        <v>0</v>
      </c>
      <c r="G27" s="284">
        <v>0</v>
      </c>
      <c r="H27" s="281">
        <v>0</v>
      </c>
      <c r="I27" s="284">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82">
        <v>10</v>
      </c>
      <c r="E28" s="283">
        <v>0</v>
      </c>
      <c r="F28" s="281">
        <v>0</v>
      </c>
      <c r="G28" s="284">
        <v>0</v>
      </c>
      <c r="H28" s="281">
        <v>0</v>
      </c>
      <c r="I28" s="284">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82">
        <v>15</v>
      </c>
      <c r="E29" s="283">
        <v>1</v>
      </c>
      <c r="F29" s="281">
        <v>0</v>
      </c>
      <c r="G29" s="284">
        <v>0</v>
      </c>
      <c r="H29" s="281">
        <v>0</v>
      </c>
      <c r="I29" s="284">
        <v>0</v>
      </c>
      <c r="J29" s="249">
        <v>0</v>
      </c>
      <c r="K29" s="256">
        <v>0</v>
      </c>
      <c r="L29" s="249">
        <v>1</v>
      </c>
      <c r="M29" s="256">
        <v>0</v>
      </c>
      <c r="N29" s="200"/>
      <c r="O29" s="71">
        <f t="shared" si="1"/>
        <v>0</v>
      </c>
      <c r="P29" s="68">
        <v>0</v>
      </c>
      <c r="Q29" s="53">
        <f t="shared" si="2"/>
        <v>0</v>
      </c>
      <c r="R29" s="16" t="b">
        <v>1</v>
      </c>
      <c r="S29" s="99"/>
      <c r="T29" s="99"/>
    </row>
    <row r="30" spans="1:20" ht="15" customHeight="1">
      <c r="A30" s="23"/>
      <c r="B30" s="428" t="s">
        <v>35</v>
      </c>
      <c r="C30" s="429"/>
      <c r="D30" s="282">
        <v>13000</v>
      </c>
      <c r="E30" s="283">
        <v>250</v>
      </c>
      <c r="F30" s="281">
        <v>0</v>
      </c>
      <c r="G30" s="284">
        <v>0</v>
      </c>
      <c r="H30" s="281">
        <v>0</v>
      </c>
      <c r="I30" s="284">
        <v>0</v>
      </c>
      <c r="J30" s="249">
        <v>0</v>
      </c>
      <c r="K30" s="256">
        <v>0</v>
      </c>
      <c r="L30" s="249">
        <v>250</v>
      </c>
      <c r="M30" s="256">
        <v>0</v>
      </c>
      <c r="N30" s="200"/>
      <c r="O30" s="71">
        <f t="shared" si="1"/>
        <v>0</v>
      </c>
      <c r="P30" s="68">
        <v>0</v>
      </c>
      <c r="Q30" s="53">
        <f t="shared" si="2"/>
        <v>0</v>
      </c>
      <c r="R30" s="16" t="b">
        <v>1</v>
      </c>
      <c r="S30" s="99"/>
      <c r="T30" s="99"/>
    </row>
    <row r="31" spans="1:20" ht="15" customHeight="1">
      <c r="A31" s="23"/>
      <c r="B31" s="124" t="s">
        <v>169</v>
      </c>
      <c r="C31" s="123"/>
      <c r="D31" s="282">
        <v>0</v>
      </c>
      <c r="E31" s="283">
        <v>0</v>
      </c>
      <c r="F31" s="281">
        <v>0</v>
      </c>
      <c r="G31" s="284">
        <v>0</v>
      </c>
      <c r="H31" s="281">
        <v>0</v>
      </c>
      <c r="I31" s="284">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82">
        <v>0</v>
      </c>
      <c r="E32" s="283">
        <v>0</v>
      </c>
      <c r="F32" s="281">
        <v>0</v>
      </c>
      <c r="G32" s="284">
        <v>0</v>
      </c>
      <c r="H32" s="281">
        <v>0</v>
      </c>
      <c r="I32" s="284">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82">
        <v>0</v>
      </c>
      <c r="E33" s="283">
        <v>0</v>
      </c>
      <c r="F33" s="281">
        <v>0</v>
      </c>
      <c r="G33" s="284">
        <v>0</v>
      </c>
      <c r="H33" s="281">
        <v>0</v>
      </c>
      <c r="I33" s="284">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82">
        <v>5000</v>
      </c>
      <c r="E34" s="283">
        <v>0</v>
      </c>
      <c r="F34" s="281">
        <v>0</v>
      </c>
      <c r="G34" s="284">
        <v>0</v>
      </c>
      <c r="H34" s="281">
        <v>0</v>
      </c>
      <c r="I34" s="284">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82">
        <v>29230</v>
      </c>
      <c r="E35" s="283">
        <v>250</v>
      </c>
      <c r="F35" s="281">
        <v>0</v>
      </c>
      <c r="G35" s="284">
        <v>0</v>
      </c>
      <c r="H35" s="281">
        <v>0</v>
      </c>
      <c r="I35" s="284">
        <v>0</v>
      </c>
      <c r="J35" s="249">
        <v>0</v>
      </c>
      <c r="K35" s="256">
        <v>0</v>
      </c>
      <c r="L35" s="249">
        <v>250</v>
      </c>
      <c r="M35" s="256">
        <v>0</v>
      </c>
      <c r="N35" s="200"/>
      <c r="O35" s="71">
        <f t="shared" si="1"/>
        <v>0</v>
      </c>
      <c r="P35" s="68">
        <v>0</v>
      </c>
      <c r="Q35" s="53">
        <f t="shared" si="2"/>
        <v>0</v>
      </c>
      <c r="R35" s="16"/>
      <c r="S35" s="99"/>
      <c r="T35" s="99"/>
    </row>
    <row r="36" spans="1:20" ht="15" customHeight="1">
      <c r="A36" s="23"/>
      <c r="B36" s="428" t="s">
        <v>76</v>
      </c>
      <c r="C36" s="429"/>
      <c r="D36" s="282">
        <v>100</v>
      </c>
      <c r="E36" s="283">
        <v>100</v>
      </c>
      <c r="F36" s="281">
        <v>0</v>
      </c>
      <c r="G36" s="284">
        <v>0</v>
      </c>
      <c r="H36" s="281">
        <v>0</v>
      </c>
      <c r="I36" s="284">
        <v>110</v>
      </c>
      <c r="J36" s="249">
        <v>0</v>
      </c>
      <c r="K36" s="256">
        <v>0</v>
      </c>
      <c r="L36" s="249">
        <v>100</v>
      </c>
      <c r="M36" s="256">
        <v>0</v>
      </c>
      <c r="N36" s="200"/>
      <c r="O36" s="71">
        <f t="shared" si="1"/>
        <v>110</v>
      </c>
      <c r="P36" s="68">
        <v>0</v>
      </c>
      <c r="Q36" s="53">
        <f t="shared" si="2"/>
        <v>-110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86">
        <v>0</v>
      </c>
      <c r="E40" s="287">
        <v>0</v>
      </c>
      <c r="F40" s="285">
        <v>0</v>
      </c>
      <c r="G40" s="288">
        <v>0</v>
      </c>
      <c r="H40" s="285">
        <v>0</v>
      </c>
      <c r="I40" s="288">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86">
        <v>0</v>
      </c>
      <c r="E41" s="287">
        <v>0</v>
      </c>
      <c r="F41" s="285">
        <v>0</v>
      </c>
      <c r="G41" s="288">
        <v>0</v>
      </c>
      <c r="H41" s="285">
        <v>0</v>
      </c>
      <c r="I41" s="288">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86">
        <v>3</v>
      </c>
      <c r="E42" s="287">
        <v>3</v>
      </c>
      <c r="F42" s="285">
        <v>0</v>
      </c>
      <c r="G42" s="288">
        <v>0</v>
      </c>
      <c r="H42" s="285">
        <v>0</v>
      </c>
      <c r="I42" s="288">
        <v>0</v>
      </c>
      <c r="J42" s="249">
        <v>3</v>
      </c>
      <c r="K42" s="256">
        <v>3</v>
      </c>
      <c r="L42" s="249">
        <v>0</v>
      </c>
      <c r="M42" s="256">
        <v>0</v>
      </c>
      <c r="N42" s="200"/>
      <c r="O42" s="71">
        <f>IF(ISERROR(G42+I42+K42+M42),"Invalid Input",G42+I42+K42+M42)</f>
        <v>3</v>
      </c>
      <c r="P42" s="68">
        <v>0</v>
      </c>
      <c r="Q42" s="53">
        <f>IF(ISERROR(P42-O42),"Invalid Input",(P42-O42))</f>
        <v>-3</v>
      </c>
      <c r="R42" s="16" t="b">
        <v>1</v>
      </c>
      <c r="S42" s="99"/>
      <c r="T42" s="99"/>
    </row>
    <row r="43" spans="1:20" ht="15" customHeight="1">
      <c r="A43" s="27"/>
      <c r="B43" s="428" t="s">
        <v>78</v>
      </c>
      <c r="C43" s="429">
        <v>0</v>
      </c>
      <c r="D43" s="286">
        <v>10</v>
      </c>
      <c r="E43" s="287">
        <v>0</v>
      </c>
      <c r="F43" s="285">
        <v>0</v>
      </c>
      <c r="G43" s="288"/>
      <c r="H43" s="285">
        <v>0</v>
      </c>
      <c r="I43" s="288">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90">
        <v>5</v>
      </c>
      <c r="E53" s="291">
        <v>5</v>
      </c>
      <c r="F53" s="289">
        <v>0</v>
      </c>
      <c r="G53" s="292"/>
      <c r="H53" s="289">
        <v>0</v>
      </c>
      <c r="I53" s="292">
        <v>0</v>
      </c>
      <c r="J53" s="249">
        <v>0</v>
      </c>
      <c r="K53" s="256">
        <v>0</v>
      </c>
      <c r="L53" s="249">
        <v>5</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90">
        <v>250</v>
      </c>
      <c r="E54" s="291">
        <v>250</v>
      </c>
      <c r="F54" s="289">
        <v>0</v>
      </c>
      <c r="G54" s="292">
        <v>0</v>
      </c>
      <c r="H54" s="289">
        <v>0</v>
      </c>
      <c r="I54" s="292">
        <v>0</v>
      </c>
      <c r="J54" s="249">
        <v>0</v>
      </c>
      <c r="K54" s="256">
        <v>0</v>
      </c>
      <c r="L54" s="249">
        <v>250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94">
        <v>6</v>
      </c>
      <c r="E57" s="295">
        <v>6</v>
      </c>
      <c r="F57" s="293">
        <v>0</v>
      </c>
      <c r="G57" s="296">
        <v>0</v>
      </c>
      <c r="H57" s="293"/>
      <c r="I57" s="296">
        <v>0</v>
      </c>
      <c r="J57" s="249">
        <v>0</v>
      </c>
      <c r="K57" s="256">
        <v>0</v>
      </c>
      <c r="L57" s="249">
        <v>6</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94">
        <v>250</v>
      </c>
      <c r="E58" s="295">
        <v>250</v>
      </c>
      <c r="F58" s="293">
        <v>0</v>
      </c>
      <c r="G58" s="296">
        <v>0</v>
      </c>
      <c r="H58" s="293">
        <v>0</v>
      </c>
      <c r="I58" s="296">
        <v>0</v>
      </c>
      <c r="J58" s="249">
        <v>0</v>
      </c>
      <c r="K58" s="256">
        <v>0</v>
      </c>
      <c r="L58" s="249">
        <v>250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98">
        <v>250</v>
      </c>
      <c r="E61" s="299">
        <v>250</v>
      </c>
      <c r="F61" s="297">
        <v>0</v>
      </c>
      <c r="G61" s="300">
        <v>0</v>
      </c>
      <c r="H61" s="297">
        <v>0</v>
      </c>
      <c r="I61" s="300">
        <v>0</v>
      </c>
      <c r="J61" s="249">
        <v>0</v>
      </c>
      <c r="K61" s="256">
        <v>0</v>
      </c>
      <c r="L61" s="249">
        <v>250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98">
        <v>1</v>
      </c>
      <c r="E62" s="299">
        <v>1</v>
      </c>
      <c r="F62" s="297">
        <v>0</v>
      </c>
      <c r="G62" s="300">
        <v>0</v>
      </c>
      <c r="H62" s="297">
        <v>0</v>
      </c>
      <c r="I62" s="300">
        <v>0</v>
      </c>
      <c r="J62" s="249">
        <v>0</v>
      </c>
      <c r="K62" s="256">
        <v>0</v>
      </c>
      <c r="L62" s="249">
        <v>1</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98">
        <v>13000</v>
      </c>
      <c r="E63" s="299">
        <v>13000</v>
      </c>
      <c r="F63" s="297">
        <v>13000</v>
      </c>
      <c r="G63" s="300">
        <v>13000</v>
      </c>
      <c r="H63" s="297">
        <v>13000</v>
      </c>
      <c r="I63" s="300">
        <v>13000</v>
      </c>
      <c r="J63" s="249">
        <v>13000</v>
      </c>
      <c r="K63" s="256">
        <v>13000</v>
      </c>
      <c r="L63" s="249">
        <v>13000</v>
      </c>
      <c r="M63" s="256">
        <v>0</v>
      </c>
      <c r="N63" s="200"/>
      <c r="O63" s="71">
        <f>IF(ISERROR(G63+I63+K63+M63),"Invalid Input",G63+I63+K63+M63)</f>
        <v>39000</v>
      </c>
      <c r="P63" s="68">
        <v>0</v>
      </c>
      <c r="Q63" s="53">
        <f>IF(ISERROR(P63-O63),"Invalid Input",(P63-O63))</f>
        <v>-39000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302">
        <v>0</v>
      </c>
      <c r="E66" s="303">
        <v>0</v>
      </c>
      <c r="F66" s="301"/>
      <c r="G66" s="304"/>
      <c r="H66" s="301"/>
      <c r="I66" s="304">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302">
        <v>2</v>
      </c>
      <c r="E67" s="303">
        <v>2</v>
      </c>
      <c r="F67" s="301">
        <v>0</v>
      </c>
      <c r="G67" s="304"/>
      <c r="H67" s="301">
        <v>0</v>
      </c>
      <c r="I67" s="304">
        <v>0</v>
      </c>
      <c r="J67" s="249">
        <v>0</v>
      </c>
      <c r="K67" s="256">
        <v>0</v>
      </c>
      <c r="L67" s="249">
        <v>2</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302">
        <v>0</v>
      </c>
      <c r="E68" s="303">
        <v>0</v>
      </c>
      <c r="F68" s="301">
        <v>0</v>
      </c>
      <c r="G68" s="304">
        <v>0</v>
      </c>
      <c r="H68" s="301">
        <v>0</v>
      </c>
      <c r="I68" s="304">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302">
        <v>10</v>
      </c>
      <c r="E69" s="303">
        <v>10</v>
      </c>
      <c r="F69" s="301">
        <v>0</v>
      </c>
      <c r="G69" s="304"/>
      <c r="H69" s="301">
        <v>0</v>
      </c>
      <c r="I69" s="304">
        <v>0</v>
      </c>
      <c r="J69" s="249">
        <v>0</v>
      </c>
      <c r="K69" s="256">
        <v>0</v>
      </c>
      <c r="L69" s="249">
        <v>10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306"/>
      <c r="E72" s="307"/>
      <c r="F72" s="305"/>
      <c r="G72" s="308"/>
      <c r="H72" s="305"/>
      <c r="I72" s="308"/>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306">
        <v>2</v>
      </c>
      <c r="E73" s="307"/>
      <c r="F73" s="305">
        <v>0</v>
      </c>
      <c r="G73" s="308">
        <v>0</v>
      </c>
      <c r="H73" s="305">
        <v>0</v>
      </c>
      <c r="I73" s="308">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306">
        <v>1</v>
      </c>
      <c r="E74" s="307">
        <v>1</v>
      </c>
      <c r="F74" s="305">
        <v>0</v>
      </c>
      <c r="G74" s="308">
        <v>0</v>
      </c>
      <c r="H74" s="305">
        <v>0</v>
      </c>
      <c r="I74" s="308">
        <v>0</v>
      </c>
      <c r="J74" s="249">
        <v>1</v>
      </c>
      <c r="K74" s="256">
        <v>1</v>
      </c>
      <c r="L74" s="249">
        <v>0</v>
      </c>
      <c r="M74" s="256">
        <v>0</v>
      </c>
      <c r="N74" s="200"/>
      <c r="O74" s="71">
        <f t="shared" si="3"/>
        <v>1</v>
      </c>
      <c r="P74" s="68">
        <v>0</v>
      </c>
      <c r="Q74" s="53">
        <f t="shared" si="4"/>
        <v>-1</v>
      </c>
      <c r="R74" s="16" t="b">
        <v>1</v>
      </c>
      <c r="S74" s="101"/>
      <c r="T74" s="101"/>
    </row>
    <row r="75" spans="1:20" ht="15">
      <c r="A75" s="27"/>
      <c r="B75" s="422" t="s">
        <v>50</v>
      </c>
      <c r="C75" s="423"/>
      <c r="D75" s="306">
        <v>0</v>
      </c>
      <c r="E75" s="307">
        <v>0</v>
      </c>
      <c r="F75" s="305">
        <v>0</v>
      </c>
      <c r="G75" s="308"/>
      <c r="H75" s="305"/>
      <c r="I75" s="308">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306">
        <v>0</v>
      </c>
      <c r="E76" s="307">
        <v>0</v>
      </c>
      <c r="F76" s="305">
        <v>0</v>
      </c>
      <c r="G76" s="308"/>
      <c r="H76" s="305"/>
      <c r="I76" s="308">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306">
        <v>0</v>
      </c>
      <c r="E77" s="307">
        <v>0</v>
      </c>
      <c r="F77" s="305">
        <v>0</v>
      </c>
      <c r="G77" s="308"/>
      <c r="H77" s="305"/>
      <c r="I77" s="308">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306">
        <v>0</v>
      </c>
      <c r="E78" s="307">
        <v>0</v>
      </c>
      <c r="F78" s="305">
        <v>0</v>
      </c>
      <c r="G78" s="308"/>
      <c r="H78" s="305"/>
      <c r="I78" s="308">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306">
        <v>0</v>
      </c>
      <c r="E79" s="307">
        <v>0</v>
      </c>
      <c r="F79" s="305">
        <v>0</v>
      </c>
      <c r="G79" s="308"/>
      <c r="H79" s="305"/>
      <c r="I79" s="308">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306">
        <v>2</v>
      </c>
      <c r="E80" s="307">
        <v>2</v>
      </c>
      <c r="F80" s="305">
        <v>0</v>
      </c>
      <c r="G80" s="308">
        <v>0</v>
      </c>
      <c r="H80" s="305">
        <v>0</v>
      </c>
      <c r="I80" s="308">
        <v>0</v>
      </c>
      <c r="J80" s="249">
        <v>0</v>
      </c>
      <c r="K80" s="256">
        <v>0</v>
      </c>
      <c r="L80" s="249">
        <v>2</v>
      </c>
      <c r="M80" s="256">
        <v>0</v>
      </c>
      <c r="N80" s="200"/>
      <c r="O80" s="71">
        <f t="shared" si="3"/>
        <v>0</v>
      </c>
      <c r="P80" s="68">
        <v>0</v>
      </c>
      <c r="Q80" s="53">
        <f t="shared" si="4"/>
        <v>0</v>
      </c>
      <c r="R80" s="16" t="b">
        <v>1</v>
      </c>
      <c r="S80" s="101"/>
      <c r="T80" s="101"/>
    </row>
    <row r="81" spans="1:20" ht="15">
      <c r="A81" s="27"/>
      <c r="B81" s="422" t="s">
        <v>56</v>
      </c>
      <c r="C81" s="423"/>
      <c r="D81" s="306">
        <v>0</v>
      </c>
      <c r="E81" s="307"/>
      <c r="F81" s="305"/>
      <c r="G81" s="308"/>
      <c r="H81" s="305">
        <v>0</v>
      </c>
      <c r="I81" s="308">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306">
        <v>1</v>
      </c>
      <c r="E82" s="307">
        <v>1</v>
      </c>
      <c r="F82" s="305">
        <v>0</v>
      </c>
      <c r="G82" s="308">
        <v>0</v>
      </c>
      <c r="H82" s="305">
        <v>0</v>
      </c>
      <c r="I82" s="308">
        <v>0</v>
      </c>
      <c r="J82" s="249">
        <v>0</v>
      </c>
      <c r="K82" s="256">
        <v>0</v>
      </c>
      <c r="L82" s="249">
        <v>1</v>
      </c>
      <c r="M82" s="256">
        <v>0</v>
      </c>
      <c r="N82" s="200"/>
      <c r="O82" s="71">
        <f t="shared" si="3"/>
        <v>0</v>
      </c>
      <c r="P82" s="68">
        <v>0</v>
      </c>
      <c r="Q82" s="53">
        <f t="shared" si="4"/>
        <v>0</v>
      </c>
      <c r="R82" s="16" t="b">
        <v>1</v>
      </c>
      <c r="S82" s="101"/>
      <c r="T82" s="101"/>
    </row>
    <row r="83" spans="1:20" ht="15">
      <c r="A83" s="27"/>
      <c r="B83" s="422" t="s">
        <v>58</v>
      </c>
      <c r="C83" s="423"/>
      <c r="D83" s="306">
        <v>1</v>
      </c>
      <c r="E83" s="307">
        <v>0</v>
      </c>
      <c r="F83" s="305">
        <v>0</v>
      </c>
      <c r="G83" s="308"/>
      <c r="H83" s="305">
        <v>0</v>
      </c>
      <c r="I83" s="308">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310">
        <v>5000</v>
      </c>
      <c r="E86" s="311">
        <v>550</v>
      </c>
      <c r="F86" s="309">
        <v>50</v>
      </c>
      <c r="G86" s="312">
        <v>50</v>
      </c>
      <c r="H86" s="309">
        <v>400</v>
      </c>
      <c r="I86" s="312">
        <v>294</v>
      </c>
      <c r="J86" s="249">
        <v>0</v>
      </c>
      <c r="K86" s="256">
        <v>0</v>
      </c>
      <c r="L86" s="249">
        <v>0</v>
      </c>
      <c r="M86" s="256">
        <v>0</v>
      </c>
      <c r="N86" s="200"/>
      <c r="O86" s="71">
        <f>IF(ISERROR(G86+I86+K86+M86),"Invalid Input",G86+I86+K86+M86)</f>
        <v>344</v>
      </c>
      <c r="P86" s="68">
        <v>0</v>
      </c>
      <c r="Q86" s="53">
        <f>IF(ISERROR(P86-O86),"Invalid Input",(P86-O86))</f>
        <v>-344</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SheetNames!A10</f>
        <v>EC108</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C1">
      <selection activeCell="Q72" sqref="Q72"/>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EC109 - Kou-Kamma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12" ht="26.25">
      <c r="C5" s="125" t="s">
        <v>62</v>
      </c>
      <c r="D5" s="126">
        <v>11098</v>
      </c>
      <c r="E5" s="91" t="s">
        <v>36</v>
      </c>
      <c r="L5" s="270"/>
    </row>
    <row r="6" spans="3:5" ht="16.5">
      <c r="C6" s="125" t="s">
        <v>29</v>
      </c>
      <c r="D6" s="127">
        <v>1026</v>
      </c>
      <c r="E6" s="90" t="s">
        <v>32</v>
      </c>
    </row>
    <row r="7" spans="1:20" ht="25.5">
      <c r="A7" s="67"/>
      <c r="B7" s="62"/>
      <c r="C7" s="128" t="s">
        <v>63</v>
      </c>
      <c r="D7" s="129"/>
      <c r="E7" s="90" t="s">
        <v>31</v>
      </c>
      <c r="F7" s="1"/>
      <c r="G7" s="1"/>
      <c r="H7" s="1"/>
      <c r="I7" s="1"/>
      <c r="J7" s="1"/>
      <c r="K7" s="1"/>
      <c r="L7" s="277"/>
      <c r="M7" s="1"/>
      <c r="N7" s="1"/>
      <c r="O7" s="1"/>
      <c r="P7" s="1"/>
      <c r="Q7" s="1"/>
      <c r="R7" s="1"/>
      <c r="S7" s="92"/>
      <c r="T7" s="92"/>
    </row>
    <row r="8" spans="1:20" ht="15">
      <c r="A8" s="67"/>
      <c r="B8" s="62"/>
      <c r="C8" s="118" t="s">
        <v>64</v>
      </c>
      <c r="D8" s="129">
        <v>9608</v>
      </c>
      <c r="E8" s="90" t="s">
        <v>32</v>
      </c>
      <c r="F8" s="1"/>
      <c r="G8" s="1"/>
      <c r="H8" s="1"/>
      <c r="I8" s="1"/>
      <c r="J8" s="1"/>
      <c r="K8" s="1"/>
      <c r="L8" s="1"/>
      <c r="M8" s="1"/>
      <c r="N8" s="1"/>
      <c r="O8" s="1"/>
      <c r="P8" s="1"/>
      <c r="Q8" s="1"/>
      <c r="R8" s="1"/>
      <c r="S8" s="92"/>
      <c r="T8" s="92"/>
    </row>
    <row r="9" spans="1:20" ht="15.75" customHeight="1">
      <c r="A9" s="67"/>
      <c r="B9" s="62"/>
      <c r="C9" s="130" t="s">
        <v>65</v>
      </c>
      <c r="D9" s="129">
        <v>20</v>
      </c>
      <c r="E9" s="90" t="s">
        <v>32</v>
      </c>
      <c r="F9" s="1"/>
      <c r="G9" s="1"/>
      <c r="H9" s="1"/>
      <c r="I9" s="1"/>
      <c r="J9" s="1"/>
      <c r="K9" s="1"/>
      <c r="L9" s="1"/>
      <c r="M9" s="1"/>
      <c r="N9" s="1"/>
      <c r="O9" s="1"/>
      <c r="P9" s="1"/>
      <c r="Q9" s="1"/>
      <c r="R9" s="1"/>
      <c r="S9" s="92"/>
      <c r="T9" s="92"/>
    </row>
    <row r="10" spans="1:20" ht="15">
      <c r="A10" s="67"/>
      <c r="B10" s="62"/>
      <c r="C10" s="128" t="s">
        <v>66</v>
      </c>
      <c r="D10" s="129">
        <v>9887</v>
      </c>
      <c r="E10" s="90" t="s">
        <v>32</v>
      </c>
      <c r="F10" s="1"/>
      <c r="G10" s="1"/>
      <c r="H10" s="1"/>
      <c r="I10" s="1"/>
      <c r="J10" s="1"/>
      <c r="K10" s="1"/>
      <c r="L10" s="1"/>
      <c r="M10" s="1"/>
      <c r="N10" s="1"/>
      <c r="O10" s="1"/>
      <c r="P10" s="1"/>
      <c r="Q10" s="1"/>
      <c r="R10" s="1"/>
      <c r="S10" s="92"/>
      <c r="T10" s="92"/>
    </row>
    <row r="11" spans="1:20" ht="15">
      <c r="A11" s="67"/>
      <c r="B11" s="62"/>
      <c r="C11" s="128" t="s">
        <v>67</v>
      </c>
      <c r="D11" s="126">
        <v>166</v>
      </c>
      <c r="E11" s="90" t="s">
        <v>32</v>
      </c>
      <c r="F11" s="1"/>
      <c r="G11" s="1"/>
      <c r="H11" s="1"/>
      <c r="I11" s="1"/>
      <c r="J11" s="1"/>
      <c r="K11" s="1"/>
      <c r="L11" s="1"/>
      <c r="M11" s="1"/>
      <c r="N11" s="1"/>
      <c r="O11" s="1"/>
      <c r="P11" s="1"/>
      <c r="Q11" s="1"/>
      <c r="R11" s="1"/>
      <c r="S11" s="92"/>
      <c r="T11" s="92"/>
    </row>
    <row r="12" spans="1:20" ht="15">
      <c r="A12" s="67"/>
      <c r="B12" s="62"/>
      <c r="C12" s="128" t="s">
        <v>68</v>
      </c>
      <c r="D12" s="129">
        <v>9887</v>
      </c>
      <c r="E12" s="90" t="s">
        <v>32</v>
      </c>
      <c r="F12" s="1"/>
      <c r="G12" s="1"/>
      <c r="H12" s="1"/>
      <c r="I12" s="1"/>
      <c r="J12" s="1"/>
      <c r="K12" s="1"/>
      <c r="L12" s="1"/>
      <c r="M12" s="1"/>
      <c r="N12" s="1"/>
      <c r="O12" s="1"/>
      <c r="P12" s="1"/>
      <c r="Q12" s="1"/>
      <c r="R12" s="1"/>
      <c r="S12" s="92"/>
      <c r="T12" s="92"/>
    </row>
    <row r="13" spans="1:20" ht="15">
      <c r="A13" s="67"/>
      <c r="B13" s="62"/>
      <c r="C13" s="128" t="s">
        <v>69</v>
      </c>
      <c r="D13" s="129">
        <v>0</v>
      </c>
      <c r="E13" s="90" t="s">
        <v>32</v>
      </c>
      <c r="F13" s="1"/>
      <c r="G13" s="1"/>
      <c r="H13" s="1"/>
      <c r="I13" s="1"/>
      <c r="J13" s="1"/>
      <c r="K13" s="1"/>
      <c r="L13" s="1"/>
      <c r="M13" s="1"/>
      <c r="N13" s="1"/>
      <c r="O13" s="1"/>
      <c r="P13" s="1"/>
      <c r="Q13" s="1"/>
      <c r="R13" s="1"/>
      <c r="S13" s="92"/>
      <c r="T13" s="92"/>
    </row>
    <row r="14" spans="1:20" ht="25.5">
      <c r="A14" s="67"/>
      <c r="B14" s="62"/>
      <c r="C14" s="128" t="s">
        <v>70</v>
      </c>
      <c r="D14" s="129">
        <v>11261</v>
      </c>
      <c r="E14" s="90" t="s">
        <v>32</v>
      </c>
      <c r="F14" s="1"/>
      <c r="G14" s="1"/>
      <c r="H14" s="1"/>
      <c r="I14" s="1"/>
      <c r="J14" s="1"/>
      <c r="K14" s="1"/>
      <c r="L14" s="1"/>
      <c r="M14" s="1"/>
      <c r="N14" s="1"/>
      <c r="O14" s="1"/>
      <c r="P14" s="1"/>
      <c r="Q14" s="1"/>
      <c r="R14" s="1"/>
      <c r="S14" s="92"/>
      <c r="T14" s="92"/>
    </row>
    <row r="15" spans="1:20" ht="15">
      <c r="A15" s="67"/>
      <c r="B15" s="62"/>
      <c r="C15" s="125" t="s">
        <v>71</v>
      </c>
      <c r="D15" s="129">
        <v>516</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217"/>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217"/>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217"/>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217"/>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217"/>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217"/>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217"/>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217"/>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217"/>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217"/>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217"/>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217"/>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217"/>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218"/>
      <c r="T37" s="100"/>
    </row>
    <row r="38" spans="1:20" ht="15">
      <c r="A38" s="437" t="s">
        <v>37</v>
      </c>
      <c r="B38" s="438"/>
      <c r="C38" s="439"/>
      <c r="D38" s="117"/>
      <c r="E38" s="117"/>
      <c r="F38" s="250"/>
      <c r="G38" s="257"/>
      <c r="H38" s="250"/>
      <c r="I38" s="257"/>
      <c r="J38" s="250"/>
      <c r="K38" s="257"/>
      <c r="L38" s="250"/>
      <c r="M38" s="257"/>
      <c r="N38" s="239"/>
      <c r="O38" s="51"/>
      <c r="P38" s="81"/>
      <c r="Q38" s="53"/>
      <c r="R38" s="16" t="b">
        <v>1</v>
      </c>
      <c r="S38" s="217"/>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217"/>
      <c r="T39" s="99"/>
    </row>
    <row r="40" spans="1:20" ht="15" customHeight="1">
      <c r="A40" s="27"/>
      <c r="B40" s="428" t="s">
        <v>43</v>
      </c>
      <c r="C40" s="429">
        <v>0</v>
      </c>
      <c r="D40" s="244">
        <v>0</v>
      </c>
      <c r="E40" s="245">
        <v>3</v>
      </c>
      <c r="F40" s="249">
        <v>1</v>
      </c>
      <c r="G40" s="256"/>
      <c r="H40" s="313">
        <v>1</v>
      </c>
      <c r="I40" s="256">
        <v>0</v>
      </c>
      <c r="J40" s="249">
        <v>0</v>
      </c>
      <c r="K40" s="256"/>
      <c r="L40" s="249">
        <v>1</v>
      </c>
      <c r="M40" s="256"/>
      <c r="N40" s="200"/>
      <c r="O40" s="71">
        <f>IF(ISERROR(G40+I40+K40+M40),"Invalid Input",G40+I40+K40+M40)</f>
        <v>0</v>
      </c>
      <c r="P40" s="68">
        <v>0</v>
      </c>
      <c r="Q40" s="53">
        <f>IF(ISERROR(P40-O40),"Invalid Input",(P40-O40))</f>
        <v>0</v>
      </c>
      <c r="R40" s="16" t="b">
        <v>1</v>
      </c>
      <c r="S40" s="271" t="s">
        <v>183</v>
      </c>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217"/>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217"/>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217"/>
      <c r="T43" s="99"/>
    </row>
    <row r="44" spans="1:20" ht="15">
      <c r="A44" s="27"/>
      <c r="B44" s="122"/>
      <c r="C44" s="123"/>
      <c r="D44" s="247"/>
      <c r="E44" s="247"/>
      <c r="F44" s="254"/>
      <c r="G44" s="261"/>
      <c r="H44" s="254"/>
      <c r="I44" s="261"/>
      <c r="J44" s="254"/>
      <c r="K44" s="261"/>
      <c r="L44" s="254"/>
      <c r="M44" s="261"/>
      <c r="N44" s="200"/>
      <c r="O44" s="71"/>
      <c r="P44" s="104"/>
      <c r="Q44" s="53"/>
      <c r="R44" s="16"/>
      <c r="S44" s="217"/>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217"/>
      <c r="T45" s="99"/>
    </row>
    <row r="46" spans="1:20" ht="6.75" customHeight="1">
      <c r="A46" s="119"/>
      <c r="B46" s="120"/>
      <c r="C46" s="121"/>
      <c r="D46" s="247"/>
      <c r="E46" s="247"/>
      <c r="F46" s="254"/>
      <c r="G46" s="261"/>
      <c r="H46" s="254"/>
      <c r="I46" s="261"/>
      <c r="J46" s="254"/>
      <c r="K46" s="261"/>
      <c r="L46" s="254"/>
      <c r="M46" s="261"/>
      <c r="N46" s="200"/>
      <c r="O46" s="71"/>
      <c r="P46" s="104"/>
      <c r="Q46" s="53"/>
      <c r="R46" s="16"/>
      <c r="S46" s="217"/>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217"/>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217"/>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219"/>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219"/>
      <c r="T50" s="101"/>
    </row>
    <row r="51" spans="1:20" ht="15">
      <c r="A51" s="437" t="s">
        <v>20</v>
      </c>
      <c r="B51" s="438"/>
      <c r="C51" s="439"/>
      <c r="D51" s="117"/>
      <c r="E51" s="117"/>
      <c r="F51" s="250"/>
      <c r="G51" s="257"/>
      <c r="H51" s="250"/>
      <c r="I51" s="257"/>
      <c r="J51" s="250"/>
      <c r="K51" s="257"/>
      <c r="L51" s="250"/>
      <c r="M51" s="257"/>
      <c r="N51" s="239"/>
      <c r="O51" s="51"/>
      <c r="P51" s="81"/>
      <c r="Q51" s="53"/>
      <c r="R51" s="16"/>
      <c r="S51" s="219"/>
      <c r="T51" s="101"/>
    </row>
    <row r="52" spans="1:20" ht="15">
      <c r="A52" s="79" t="s">
        <v>15</v>
      </c>
      <c r="B52" s="120"/>
      <c r="C52" s="121"/>
      <c r="D52" s="117"/>
      <c r="E52" s="117"/>
      <c r="F52" s="250"/>
      <c r="G52" s="257"/>
      <c r="H52" s="250"/>
      <c r="I52" s="257"/>
      <c r="J52" s="250"/>
      <c r="K52" s="257"/>
      <c r="L52" s="250"/>
      <c r="M52" s="257"/>
      <c r="N52" s="239"/>
      <c r="O52" s="51"/>
      <c r="P52" s="81"/>
      <c r="Q52" s="53"/>
      <c r="R52" s="16" t="b">
        <v>1</v>
      </c>
      <c r="S52" s="219"/>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219"/>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219"/>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219"/>
      <c r="T55" s="101"/>
    </row>
    <row r="56" spans="1:20" ht="15">
      <c r="A56" s="79" t="s">
        <v>16</v>
      </c>
      <c r="B56" s="37"/>
      <c r="C56" s="38"/>
      <c r="D56" s="117"/>
      <c r="E56" s="117"/>
      <c r="F56" s="250"/>
      <c r="G56" s="257"/>
      <c r="H56" s="250"/>
      <c r="I56" s="257"/>
      <c r="J56" s="250"/>
      <c r="K56" s="257"/>
      <c r="L56" s="250"/>
      <c r="M56" s="257"/>
      <c r="N56" s="239"/>
      <c r="O56" s="51"/>
      <c r="P56" s="81"/>
      <c r="Q56" s="53"/>
      <c r="R56" s="16" t="b">
        <v>1</v>
      </c>
      <c r="S56" s="219"/>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219"/>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219"/>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219"/>
      <c r="T59" s="101"/>
    </row>
    <row r="60" spans="1:20" ht="15">
      <c r="A60" s="79" t="s">
        <v>17</v>
      </c>
      <c r="B60" s="45"/>
      <c r="C60" s="38"/>
      <c r="D60" s="187"/>
      <c r="E60" s="187"/>
      <c r="F60" s="255"/>
      <c r="G60" s="262"/>
      <c r="H60" s="255"/>
      <c r="I60" s="262"/>
      <c r="J60" s="255"/>
      <c r="K60" s="262"/>
      <c r="L60" s="255"/>
      <c r="M60" s="262"/>
      <c r="N60" s="239"/>
      <c r="O60" s="51"/>
      <c r="P60" s="42"/>
      <c r="Q60" s="53"/>
      <c r="R60" s="16" t="b">
        <v>1</v>
      </c>
      <c r="S60" s="219"/>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219"/>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219"/>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219"/>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272"/>
      <c r="T64" s="101"/>
    </row>
    <row r="65" spans="1:20" ht="15">
      <c r="A65" s="79" t="s">
        <v>18</v>
      </c>
      <c r="B65" s="37"/>
      <c r="C65" s="38"/>
      <c r="D65" s="117"/>
      <c r="E65" s="117"/>
      <c r="F65" s="250"/>
      <c r="G65" s="257"/>
      <c r="H65" s="250"/>
      <c r="I65" s="257"/>
      <c r="J65" s="250"/>
      <c r="K65" s="257"/>
      <c r="L65" s="250"/>
      <c r="M65" s="257"/>
      <c r="N65" s="239"/>
      <c r="O65" s="51"/>
      <c r="P65" s="81"/>
      <c r="Q65" s="53"/>
      <c r="R65" s="16" t="b">
        <v>1</v>
      </c>
      <c r="S65" s="272"/>
      <c r="T65" s="101"/>
    </row>
    <row r="66" spans="1:20" ht="90">
      <c r="A66" s="27"/>
      <c r="B66" s="37" t="s">
        <v>85</v>
      </c>
      <c r="C66" s="38"/>
      <c r="D66" s="314">
        <v>0</v>
      </c>
      <c r="E66" s="315">
        <v>355</v>
      </c>
      <c r="F66" s="316">
        <v>85</v>
      </c>
      <c r="G66" s="317">
        <v>0</v>
      </c>
      <c r="H66" s="316">
        <v>85</v>
      </c>
      <c r="I66" s="317">
        <v>0</v>
      </c>
      <c r="J66" s="249">
        <v>100</v>
      </c>
      <c r="K66" s="256">
        <v>0</v>
      </c>
      <c r="L66" s="249">
        <v>85</v>
      </c>
      <c r="M66" s="256">
        <v>0</v>
      </c>
      <c r="N66" s="200"/>
      <c r="O66" s="71">
        <f>IF(ISERROR(G66+I66+K66+M66),"Invalid Input",G66+I66+K66+M66)</f>
        <v>0</v>
      </c>
      <c r="P66" s="68">
        <v>0</v>
      </c>
      <c r="Q66" s="53">
        <f>IF(ISERROR(P66-O66),"Invalid Input",(P66-O66))</f>
        <v>0</v>
      </c>
      <c r="R66" s="16" t="b">
        <v>1</v>
      </c>
      <c r="S66" s="273" t="s">
        <v>184</v>
      </c>
      <c r="T66" s="101"/>
    </row>
    <row r="67" spans="1:20" ht="15">
      <c r="A67" s="27"/>
      <c r="B67" s="37" t="s">
        <v>82</v>
      </c>
      <c r="C67" s="38"/>
      <c r="D67" s="314">
        <v>0</v>
      </c>
      <c r="E67" s="315">
        <v>0</v>
      </c>
      <c r="F67" s="316">
        <v>0</v>
      </c>
      <c r="G67" s="317">
        <v>0</v>
      </c>
      <c r="H67" s="316">
        <v>0</v>
      </c>
      <c r="I67" s="317">
        <v>0</v>
      </c>
      <c r="J67" s="249">
        <v>0</v>
      </c>
      <c r="K67" s="256">
        <v>0</v>
      </c>
      <c r="L67" s="249">
        <v>0</v>
      </c>
      <c r="M67" s="256">
        <v>0</v>
      </c>
      <c r="N67" s="200"/>
      <c r="O67" s="71">
        <f>IF(ISERROR(G67+I67+K67+M67),"Invalid Input",G67+I67+K67+M67)</f>
        <v>0</v>
      </c>
      <c r="P67" s="68">
        <v>0</v>
      </c>
      <c r="Q67" s="53">
        <f>IF(ISERROR(P67-O67),"Invalid Input",(P67-O67))</f>
        <v>0</v>
      </c>
      <c r="R67" s="16" t="b">
        <v>1</v>
      </c>
      <c r="S67" s="272"/>
      <c r="T67" s="101"/>
    </row>
    <row r="68" spans="1:20" ht="15">
      <c r="A68" s="23"/>
      <c r="B68" s="37" t="s">
        <v>83</v>
      </c>
      <c r="C68" s="38"/>
      <c r="D68" s="314">
        <v>0</v>
      </c>
      <c r="E68" s="315">
        <v>0</v>
      </c>
      <c r="F68" s="316">
        <v>0</v>
      </c>
      <c r="G68" s="317">
        <v>0</v>
      </c>
      <c r="H68" s="316">
        <v>0</v>
      </c>
      <c r="I68" s="317">
        <v>0</v>
      </c>
      <c r="J68" s="249">
        <v>0</v>
      </c>
      <c r="K68" s="256">
        <v>0</v>
      </c>
      <c r="L68" s="249">
        <v>0</v>
      </c>
      <c r="M68" s="256">
        <v>0</v>
      </c>
      <c r="N68" s="200"/>
      <c r="O68" s="71">
        <f>IF(ISERROR(G68+I68+K68+M68),"Invalid Input",G68+I68+K68+M68)</f>
        <v>0</v>
      </c>
      <c r="P68" s="68">
        <v>0</v>
      </c>
      <c r="Q68" s="53">
        <f>IF(ISERROR(P68-O68),"Invalid Input",(P68-O68))</f>
        <v>0</v>
      </c>
      <c r="R68" s="16" t="b">
        <v>1</v>
      </c>
      <c r="S68" s="272"/>
      <c r="T68" s="131"/>
    </row>
    <row r="69" spans="1:20" ht="15">
      <c r="A69" s="17"/>
      <c r="B69" s="37" t="s">
        <v>84</v>
      </c>
      <c r="C69" s="38"/>
      <c r="D69" s="314">
        <v>0</v>
      </c>
      <c r="E69" s="315">
        <v>0</v>
      </c>
      <c r="F69" s="316">
        <v>0</v>
      </c>
      <c r="G69" s="317">
        <v>0</v>
      </c>
      <c r="H69" s="316">
        <v>0</v>
      </c>
      <c r="I69" s="317">
        <v>0</v>
      </c>
      <c r="J69" s="249">
        <v>0</v>
      </c>
      <c r="K69" s="256">
        <v>0</v>
      </c>
      <c r="L69" s="249">
        <v>0</v>
      </c>
      <c r="M69" s="256">
        <v>0</v>
      </c>
      <c r="N69" s="200"/>
      <c r="O69" s="71">
        <f>IF(ISERROR(G69+I69+K69+M69),"Invalid Input",G69+I69+K69+M69)</f>
        <v>0</v>
      </c>
      <c r="P69" s="68">
        <v>0</v>
      </c>
      <c r="Q69" s="53">
        <f>IF(ISERROR(P69-O69),"Invalid Input",(P69-O69))</f>
        <v>0</v>
      </c>
      <c r="R69" s="16" t="b">
        <v>1</v>
      </c>
      <c r="S69" s="272"/>
      <c r="T69" s="131"/>
    </row>
    <row r="70" spans="4:20" ht="15">
      <c r="D70" s="187"/>
      <c r="E70" s="187"/>
      <c r="F70" s="255"/>
      <c r="G70" s="262"/>
      <c r="H70" s="255"/>
      <c r="I70" s="262"/>
      <c r="J70" s="255"/>
      <c r="K70" s="262"/>
      <c r="L70" s="255"/>
      <c r="M70" s="262"/>
      <c r="N70" s="239"/>
      <c r="O70" s="51"/>
      <c r="P70" s="42"/>
      <c r="Q70" s="53"/>
      <c r="R70" s="16"/>
      <c r="S70" s="272"/>
      <c r="T70" s="131"/>
    </row>
    <row r="71" spans="1:20" ht="15">
      <c r="A71" s="79" t="s">
        <v>26</v>
      </c>
      <c r="B71" s="37"/>
      <c r="C71" s="38"/>
      <c r="D71" s="117"/>
      <c r="E71" s="117"/>
      <c r="F71" s="250"/>
      <c r="G71" s="257"/>
      <c r="H71" s="250"/>
      <c r="I71" s="257"/>
      <c r="J71" s="250"/>
      <c r="K71" s="257"/>
      <c r="L71" s="250"/>
      <c r="M71" s="257"/>
      <c r="N71" s="239"/>
      <c r="O71" s="51"/>
      <c r="P71" s="81"/>
      <c r="Q71" s="53"/>
      <c r="R71" s="16" t="b">
        <v>1</v>
      </c>
      <c r="S71" s="272"/>
      <c r="T71" s="131"/>
    </row>
    <row r="72" spans="1:20" ht="67.5" customHeight="1">
      <c r="A72" s="23"/>
      <c r="B72" s="422" t="s">
        <v>47</v>
      </c>
      <c r="C72" s="423"/>
      <c r="D72" s="318">
        <v>0</v>
      </c>
      <c r="E72" s="319">
        <v>1</v>
      </c>
      <c r="F72" s="320">
        <v>0</v>
      </c>
      <c r="G72" s="321">
        <v>0</v>
      </c>
      <c r="H72" s="320">
        <v>0</v>
      </c>
      <c r="I72" s="321">
        <v>0</v>
      </c>
      <c r="J72" s="249">
        <v>0</v>
      </c>
      <c r="K72" s="256">
        <v>0</v>
      </c>
      <c r="L72" s="249">
        <v>1</v>
      </c>
      <c r="M72" s="256">
        <v>0</v>
      </c>
      <c r="N72" s="200"/>
      <c r="O72" s="71">
        <f aca="true" t="shared" si="3" ref="O72:O83">IF(ISERROR(G72+I72+K72+M72),"Invalid Input",G72+I72+K72+M72)</f>
        <v>0</v>
      </c>
      <c r="P72" s="68">
        <v>0</v>
      </c>
      <c r="Q72" s="53">
        <f aca="true" t="shared" si="4" ref="Q72:Q83">IF(ISERROR(P72-O72),"Invalid Input",(P72-O72))</f>
        <v>0</v>
      </c>
      <c r="R72" s="16" t="b">
        <v>1</v>
      </c>
      <c r="S72" s="274" t="s">
        <v>185</v>
      </c>
      <c r="T72" s="131"/>
    </row>
    <row r="73" spans="1:20" ht="15">
      <c r="A73" s="27"/>
      <c r="B73" s="422" t="s">
        <v>48</v>
      </c>
      <c r="C73" s="423"/>
      <c r="D73" s="318">
        <v>0</v>
      </c>
      <c r="E73" s="319">
        <v>0</v>
      </c>
      <c r="F73" s="320">
        <v>0</v>
      </c>
      <c r="G73" s="321">
        <v>0</v>
      </c>
      <c r="H73" s="320">
        <v>0</v>
      </c>
      <c r="I73" s="321">
        <v>0</v>
      </c>
      <c r="J73" s="249">
        <v>0</v>
      </c>
      <c r="K73" s="256">
        <v>0</v>
      </c>
      <c r="L73" s="249">
        <v>0</v>
      </c>
      <c r="M73" s="256">
        <v>0</v>
      </c>
      <c r="N73" s="200"/>
      <c r="O73" s="71">
        <f t="shared" si="3"/>
        <v>0</v>
      </c>
      <c r="P73" s="68">
        <v>0</v>
      </c>
      <c r="Q73" s="53">
        <f t="shared" si="4"/>
        <v>0</v>
      </c>
      <c r="R73" s="16" t="b">
        <v>1</v>
      </c>
      <c r="S73" s="272"/>
      <c r="T73" s="131"/>
    </row>
    <row r="74" spans="1:20" ht="15">
      <c r="A74" s="27"/>
      <c r="B74" s="422" t="s">
        <v>49</v>
      </c>
      <c r="C74" s="423"/>
      <c r="D74" s="318">
        <v>0</v>
      </c>
      <c r="E74" s="319">
        <v>0</v>
      </c>
      <c r="F74" s="320">
        <v>0</v>
      </c>
      <c r="G74" s="321">
        <v>0</v>
      </c>
      <c r="H74" s="320">
        <v>0</v>
      </c>
      <c r="I74" s="321">
        <v>0</v>
      </c>
      <c r="J74" s="249">
        <v>0</v>
      </c>
      <c r="K74" s="256">
        <v>0</v>
      </c>
      <c r="L74" s="249">
        <v>0</v>
      </c>
      <c r="M74" s="256">
        <v>0</v>
      </c>
      <c r="N74" s="200"/>
      <c r="O74" s="71">
        <f t="shared" si="3"/>
        <v>0</v>
      </c>
      <c r="P74" s="68">
        <v>0</v>
      </c>
      <c r="Q74" s="53">
        <f t="shared" si="4"/>
        <v>0</v>
      </c>
      <c r="R74" s="16" t="b">
        <v>1</v>
      </c>
      <c r="S74" s="272"/>
      <c r="T74" s="131"/>
    </row>
    <row r="75" spans="1:20" ht="15">
      <c r="A75" s="27"/>
      <c r="B75" s="422" t="s">
        <v>50</v>
      </c>
      <c r="C75" s="423"/>
      <c r="D75" s="318">
        <v>0</v>
      </c>
      <c r="E75" s="319">
        <v>0</v>
      </c>
      <c r="F75" s="320">
        <v>0</v>
      </c>
      <c r="G75" s="321">
        <v>0</v>
      </c>
      <c r="H75" s="320">
        <v>0</v>
      </c>
      <c r="I75" s="321">
        <v>0</v>
      </c>
      <c r="J75" s="249">
        <v>0</v>
      </c>
      <c r="K75" s="256">
        <v>0</v>
      </c>
      <c r="L75" s="249">
        <v>0</v>
      </c>
      <c r="M75" s="256">
        <v>0</v>
      </c>
      <c r="N75" s="200"/>
      <c r="O75" s="71">
        <f t="shared" si="3"/>
        <v>0</v>
      </c>
      <c r="P75" s="68">
        <v>0</v>
      </c>
      <c r="Q75" s="53">
        <f t="shared" si="4"/>
        <v>0</v>
      </c>
      <c r="R75" s="16" t="b">
        <v>1</v>
      </c>
      <c r="S75" s="272"/>
      <c r="T75" s="131"/>
    </row>
    <row r="76" spans="1:20" ht="26.25" customHeight="1">
      <c r="A76" s="17"/>
      <c r="B76" s="428" t="s">
        <v>51</v>
      </c>
      <c r="C76" s="429"/>
      <c r="D76" s="318">
        <v>0</v>
      </c>
      <c r="E76" s="319">
        <v>0</v>
      </c>
      <c r="F76" s="320">
        <v>0</v>
      </c>
      <c r="G76" s="321">
        <v>0</v>
      </c>
      <c r="H76" s="320">
        <v>0</v>
      </c>
      <c r="I76" s="321">
        <v>0</v>
      </c>
      <c r="J76" s="249">
        <v>0</v>
      </c>
      <c r="K76" s="256">
        <v>0</v>
      </c>
      <c r="L76" s="249">
        <v>0</v>
      </c>
      <c r="M76" s="256">
        <v>0</v>
      </c>
      <c r="N76" s="200"/>
      <c r="O76" s="71">
        <f t="shared" si="3"/>
        <v>0</v>
      </c>
      <c r="P76" s="68">
        <v>0</v>
      </c>
      <c r="Q76" s="53">
        <f t="shared" si="4"/>
        <v>0</v>
      </c>
      <c r="R76" s="16" t="b">
        <v>1</v>
      </c>
      <c r="S76" s="272"/>
      <c r="T76" s="131"/>
    </row>
    <row r="77" spans="1:20" ht="15">
      <c r="A77" s="27"/>
      <c r="B77" s="422" t="s">
        <v>52</v>
      </c>
      <c r="C77" s="423"/>
      <c r="D77" s="318">
        <v>0</v>
      </c>
      <c r="E77" s="319">
        <v>0</v>
      </c>
      <c r="F77" s="320">
        <v>0</v>
      </c>
      <c r="G77" s="321">
        <v>0</v>
      </c>
      <c r="H77" s="320">
        <v>0</v>
      </c>
      <c r="I77" s="321">
        <v>0</v>
      </c>
      <c r="J77" s="249">
        <v>0</v>
      </c>
      <c r="K77" s="256">
        <v>0</v>
      </c>
      <c r="L77" s="249">
        <v>0</v>
      </c>
      <c r="M77" s="256">
        <v>0</v>
      </c>
      <c r="N77" s="200"/>
      <c r="O77" s="71">
        <f t="shared" si="3"/>
        <v>0</v>
      </c>
      <c r="P77" s="68">
        <v>0</v>
      </c>
      <c r="Q77" s="53">
        <f t="shared" si="4"/>
        <v>0</v>
      </c>
      <c r="R77" s="16" t="b">
        <v>1</v>
      </c>
      <c r="S77" s="272"/>
      <c r="T77" s="131"/>
    </row>
    <row r="78" spans="1:20" ht="38.25">
      <c r="A78" s="27"/>
      <c r="B78" s="422" t="s">
        <v>53</v>
      </c>
      <c r="C78" s="423"/>
      <c r="D78" s="318">
        <v>0</v>
      </c>
      <c r="E78" s="319">
        <v>3</v>
      </c>
      <c r="F78" s="320">
        <v>0</v>
      </c>
      <c r="G78" s="321">
        <v>0</v>
      </c>
      <c r="H78" s="320">
        <v>0</v>
      </c>
      <c r="I78" s="321">
        <v>0</v>
      </c>
      <c r="J78" s="249">
        <v>2</v>
      </c>
      <c r="K78" s="256">
        <v>0</v>
      </c>
      <c r="L78" s="249">
        <v>1</v>
      </c>
      <c r="M78" s="256">
        <v>0</v>
      </c>
      <c r="N78" s="200"/>
      <c r="O78" s="71">
        <f t="shared" si="3"/>
        <v>0</v>
      </c>
      <c r="P78" s="68">
        <v>0</v>
      </c>
      <c r="Q78" s="53">
        <f t="shared" si="4"/>
        <v>0</v>
      </c>
      <c r="R78" s="16" t="b">
        <v>1</v>
      </c>
      <c r="S78" s="274" t="s">
        <v>186</v>
      </c>
      <c r="T78" s="131"/>
    </row>
    <row r="79" spans="1:20" ht="15">
      <c r="A79" s="17"/>
      <c r="B79" s="422" t="s">
        <v>54</v>
      </c>
      <c r="C79" s="423"/>
      <c r="D79" s="318">
        <v>0</v>
      </c>
      <c r="E79" s="319">
        <v>0</v>
      </c>
      <c r="F79" s="320">
        <v>0</v>
      </c>
      <c r="G79" s="321">
        <v>0</v>
      </c>
      <c r="H79" s="320">
        <v>0</v>
      </c>
      <c r="I79" s="321">
        <v>0</v>
      </c>
      <c r="J79" s="249">
        <v>0</v>
      </c>
      <c r="K79" s="256">
        <v>0</v>
      </c>
      <c r="L79" s="249">
        <v>0</v>
      </c>
      <c r="M79" s="256">
        <v>0</v>
      </c>
      <c r="N79" s="200"/>
      <c r="O79" s="71">
        <f t="shared" si="3"/>
        <v>0</v>
      </c>
      <c r="P79" s="68">
        <v>0</v>
      </c>
      <c r="Q79" s="53">
        <f t="shared" si="4"/>
        <v>0</v>
      </c>
      <c r="R79" s="16" t="b">
        <v>1</v>
      </c>
      <c r="S79" s="275"/>
      <c r="T79" s="131"/>
    </row>
    <row r="80" spans="1:20" ht="25.5">
      <c r="A80" s="27"/>
      <c r="B80" s="422" t="s">
        <v>55</v>
      </c>
      <c r="C80" s="423"/>
      <c r="D80" s="318">
        <v>0</v>
      </c>
      <c r="E80" s="319">
        <v>1</v>
      </c>
      <c r="F80" s="320">
        <v>0</v>
      </c>
      <c r="G80" s="321">
        <v>0</v>
      </c>
      <c r="H80" s="320">
        <v>0</v>
      </c>
      <c r="I80" s="321">
        <v>0</v>
      </c>
      <c r="J80" s="249">
        <v>0</v>
      </c>
      <c r="K80" s="256">
        <v>0</v>
      </c>
      <c r="L80" s="249">
        <v>1</v>
      </c>
      <c r="M80" s="256">
        <v>0</v>
      </c>
      <c r="N80" s="200"/>
      <c r="O80" s="71">
        <f t="shared" si="3"/>
        <v>0</v>
      </c>
      <c r="P80" s="68">
        <v>0</v>
      </c>
      <c r="Q80" s="53">
        <f t="shared" si="4"/>
        <v>0</v>
      </c>
      <c r="R80" s="16" t="b">
        <v>1</v>
      </c>
      <c r="S80" s="276" t="s">
        <v>187</v>
      </c>
      <c r="T80" s="131"/>
    </row>
    <row r="81" spans="1:20" ht="15">
      <c r="A81" s="27"/>
      <c r="B81" s="422" t="s">
        <v>56</v>
      </c>
      <c r="C81" s="423"/>
      <c r="D81" s="318">
        <v>0</v>
      </c>
      <c r="E81" s="319">
        <v>0</v>
      </c>
      <c r="F81" s="320">
        <v>0</v>
      </c>
      <c r="G81" s="321">
        <v>0</v>
      </c>
      <c r="H81" s="320">
        <v>0</v>
      </c>
      <c r="I81" s="321">
        <v>0</v>
      </c>
      <c r="J81" s="249">
        <v>0</v>
      </c>
      <c r="K81" s="256">
        <v>0</v>
      </c>
      <c r="L81" s="249">
        <v>0</v>
      </c>
      <c r="M81" s="256">
        <v>0</v>
      </c>
      <c r="N81" s="200"/>
      <c r="O81" s="71">
        <f t="shared" si="3"/>
        <v>0</v>
      </c>
      <c r="P81" s="68">
        <v>0</v>
      </c>
      <c r="Q81" s="53">
        <f t="shared" si="4"/>
        <v>0</v>
      </c>
      <c r="R81" s="16" t="b">
        <v>1</v>
      </c>
      <c r="S81" s="272"/>
      <c r="T81" s="131"/>
    </row>
    <row r="82" spans="1:20" ht="15">
      <c r="A82" s="27"/>
      <c r="B82" s="422" t="s">
        <v>57</v>
      </c>
      <c r="C82" s="423"/>
      <c r="D82" s="318">
        <v>0</v>
      </c>
      <c r="E82" s="319">
        <v>0</v>
      </c>
      <c r="F82" s="320">
        <v>0</v>
      </c>
      <c r="G82" s="321">
        <v>0</v>
      </c>
      <c r="H82" s="320">
        <v>0</v>
      </c>
      <c r="I82" s="321">
        <v>0</v>
      </c>
      <c r="J82" s="249">
        <v>0</v>
      </c>
      <c r="K82" s="256">
        <v>0</v>
      </c>
      <c r="L82" s="249">
        <v>0</v>
      </c>
      <c r="M82" s="256">
        <v>0</v>
      </c>
      <c r="N82" s="200"/>
      <c r="O82" s="71">
        <f t="shared" si="3"/>
        <v>0</v>
      </c>
      <c r="P82" s="68">
        <v>0</v>
      </c>
      <c r="Q82" s="53">
        <f t="shared" si="4"/>
        <v>0</v>
      </c>
      <c r="R82" s="16" t="b">
        <v>1</v>
      </c>
      <c r="S82" s="272"/>
      <c r="T82" s="131"/>
    </row>
    <row r="83" spans="1:20" ht="15">
      <c r="A83" s="27"/>
      <c r="B83" s="422" t="s">
        <v>58</v>
      </c>
      <c r="C83" s="423"/>
      <c r="D83" s="318">
        <v>0</v>
      </c>
      <c r="E83" s="319">
        <v>0</v>
      </c>
      <c r="F83" s="320">
        <v>0</v>
      </c>
      <c r="G83" s="321">
        <v>0</v>
      </c>
      <c r="H83" s="320">
        <v>0</v>
      </c>
      <c r="I83" s="321">
        <v>0</v>
      </c>
      <c r="J83" s="249">
        <v>0</v>
      </c>
      <c r="K83" s="256">
        <v>0</v>
      </c>
      <c r="L83" s="249">
        <v>0</v>
      </c>
      <c r="M83" s="256">
        <v>0</v>
      </c>
      <c r="N83" s="200"/>
      <c r="O83" s="71">
        <f t="shared" si="3"/>
        <v>0</v>
      </c>
      <c r="P83" s="68">
        <v>0</v>
      </c>
      <c r="Q83" s="53">
        <f t="shared" si="4"/>
        <v>0</v>
      </c>
      <c r="R83" s="16" t="b">
        <v>1</v>
      </c>
      <c r="S83" s="272"/>
      <c r="T83" s="219"/>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272"/>
      <c r="T84" s="219"/>
    </row>
    <row r="85" spans="1:20" ht="15">
      <c r="A85" s="79" t="s">
        <v>21</v>
      </c>
      <c r="B85" s="37"/>
      <c r="C85" s="38"/>
      <c r="D85" s="187"/>
      <c r="E85" s="187"/>
      <c r="F85" s="255"/>
      <c r="G85" s="262"/>
      <c r="H85" s="255"/>
      <c r="I85" s="262"/>
      <c r="J85" s="255"/>
      <c r="K85" s="262"/>
      <c r="L85" s="255"/>
      <c r="M85" s="262"/>
      <c r="N85" s="239"/>
      <c r="O85" s="51"/>
      <c r="P85" s="42"/>
      <c r="Q85" s="53"/>
      <c r="R85" s="16" t="b">
        <v>1</v>
      </c>
      <c r="S85" s="272"/>
      <c r="T85" s="219"/>
    </row>
    <row r="86" spans="1:20" ht="30" customHeight="1">
      <c r="A86" s="27"/>
      <c r="B86" s="424" t="s">
        <v>59</v>
      </c>
      <c r="C86" s="425"/>
      <c r="D86" s="244">
        <v>0</v>
      </c>
      <c r="E86" s="245">
        <v>100</v>
      </c>
      <c r="F86" s="249">
        <v>100</v>
      </c>
      <c r="G86" s="256">
        <v>100</v>
      </c>
      <c r="H86" s="249">
        <v>0</v>
      </c>
      <c r="I86" s="256">
        <v>0</v>
      </c>
      <c r="J86" s="249">
        <v>0</v>
      </c>
      <c r="K86" s="256">
        <v>0</v>
      </c>
      <c r="L86" s="249">
        <v>0</v>
      </c>
      <c r="M86" s="256">
        <v>0</v>
      </c>
      <c r="N86" s="200"/>
      <c r="O86" s="71">
        <f>IF(ISERROR(G86+I86+K86+M86),"Invalid Input",G86+I86+K86+M86)</f>
        <v>100</v>
      </c>
      <c r="P86" s="68">
        <v>0</v>
      </c>
      <c r="Q86" s="53">
        <f>IF(ISERROR(P86-O86),"Invalid Input",(P86-O86))</f>
        <v>-100</v>
      </c>
      <c r="R86" s="16" t="b">
        <v>1</v>
      </c>
      <c r="S86" s="272" t="s">
        <v>188</v>
      </c>
      <c r="T86" s="219"/>
    </row>
    <row r="87" spans="1:20" ht="12.75" customHeight="1">
      <c r="A87" s="28"/>
      <c r="B87" s="39"/>
      <c r="C87" s="40"/>
      <c r="D87" s="84"/>
      <c r="E87" s="84"/>
      <c r="F87" s="253"/>
      <c r="G87" s="260"/>
      <c r="H87" s="84"/>
      <c r="I87" s="260"/>
      <c r="J87" s="84"/>
      <c r="K87" s="260"/>
      <c r="L87" s="84"/>
      <c r="M87" s="260"/>
      <c r="N87" s="43"/>
      <c r="O87" s="52"/>
      <c r="P87" s="84"/>
      <c r="Q87" s="54"/>
      <c r="R87" s="16" t="b">
        <v>1</v>
      </c>
      <c r="S87" s="220"/>
      <c r="T87" s="220"/>
    </row>
    <row r="88" ht="15">
      <c r="A88" s="74" t="str">
        <f>SheetNames!A11</f>
        <v>EC109</v>
      </c>
    </row>
  </sheetData>
  <sheetProtection/>
  <mergeCells count="48">
    <mergeCell ref="B29:C29"/>
    <mergeCell ref="A22:C22"/>
    <mergeCell ref="B24:C24"/>
    <mergeCell ref="B25:C25"/>
    <mergeCell ref="B26:C26"/>
    <mergeCell ref="B27:C27"/>
    <mergeCell ref="B28:C28"/>
    <mergeCell ref="B30:C30"/>
    <mergeCell ref="B32:C32"/>
    <mergeCell ref="B33:C33"/>
    <mergeCell ref="B40:C40"/>
    <mergeCell ref="B41:C41"/>
    <mergeCell ref="B47:C47"/>
    <mergeCell ref="B36:C36"/>
    <mergeCell ref="B37:C37"/>
    <mergeCell ref="B34:C34"/>
    <mergeCell ref="B48:C48"/>
    <mergeCell ref="A38:C38"/>
    <mergeCell ref="B42:C42"/>
    <mergeCell ref="B81:C81"/>
    <mergeCell ref="B82:C82"/>
    <mergeCell ref="B83:C83"/>
    <mergeCell ref="B53:C53"/>
    <mergeCell ref="B55:C55"/>
    <mergeCell ref="B57:C57"/>
    <mergeCell ref="B59:C59"/>
    <mergeCell ref="B61:C61"/>
    <mergeCell ref="B62:C62"/>
    <mergeCell ref="B54:C54"/>
    <mergeCell ref="B58:C58"/>
    <mergeCell ref="B63:C63"/>
    <mergeCell ref="B64:C64"/>
    <mergeCell ref="B86:C86"/>
    <mergeCell ref="B43:C43"/>
    <mergeCell ref="A45:C45"/>
    <mergeCell ref="B49:C49"/>
    <mergeCell ref="B50:C50"/>
    <mergeCell ref="A51:C51"/>
    <mergeCell ref="B84:C84"/>
    <mergeCell ref="B72:C72"/>
    <mergeCell ref="B73:C73"/>
    <mergeCell ref="B74:C74"/>
    <mergeCell ref="B75:C75"/>
    <mergeCell ref="B76:C76"/>
    <mergeCell ref="B77:C77"/>
    <mergeCell ref="B78:C78"/>
    <mergeCell ref="B79:C79"/>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1"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46">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DC10 - Sarah Baartman</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SheetNames!A12</f>
        <v>DC10</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6">
      <selection activeCell="D56" sqref="D5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EC121 - Mbhashe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v>1734</v>
      </c>
      <c r="E5" s="91" t="s">
        <v>36</v>
      </c>
    </row>
    <row r="6" spans="3:5" ht="16.5">
      <c r="C6" s="125" t="s">
        <v>29</v>
      </c>
      <c r="D6" s="127"/>
      <c r="E6" s="90" t="s">
        <v>32</v>
      </c>
    </row>
    <row r="7" spans="1:20" ht="25.5">
      <c r="A7" s="67"/>
      <c r="B7" s="62"/>
      <c r="C7" s="128" t="s">
        <v>63</v>
      </c>
      <c r="D7" s="129">
        <v>12195</v>
      </c>
      <c r="E7" s="90" t="s">
        <v>31</v>
      </c>
      <c r="F7" s="1"/>
      <c r="G7" s="1"/>
      <c r="H7" s="1"/>
      <c r="I7" s="1"/>
      <c r="J7" s="1"/>
      <c r="K7" s="1"/>
      <c r="L7" s="1"/>
      <c r="M7" s="1"/>
      <c r="N7" s="1"/>
      <c r="O7" s="1"/>
      <c r="P7" s="1"/>
      <c r="Q7" s="1"/>
      <c r="R7" s="1"/>
      <c r="S7" s="92"/>
      <c r="T7" s="92"/>
    </row>
    <row r="8" spans="1:20" ht="15">
      <c r="A8" s="67"/>
      <c r="B8" s="62"/>
      <c r="C8" s="118" t="s">
        <v>64</v>
      </c>
      <c r="D8" s="129">
        <v>1734</v>
      </c>
      <c r="E8" s="90" t="s">
        <v>32</v>
      </c>
      <c r="F8" s="1"/>
      <c r="G8" s="1"/>
      <c r="H8" s="1"/>
      <c r="I8" s="1"/>
      <c r="J8" s="1"/>
      <c r="K8" s="1"/>
      <c r="L8" s="1"/>
      <c r="M8" s="1"/>
      <c r="N8" s="1"/>
      <c r="O8" s="1"/>
      <c r="P8" s="1"/>
      <c r="Q8" s="1"/>
      <c r="R8" s="1"/>
      <c r="S8" s="92"/>
      <c r="T8" s="92"/>
    </row>
    <row r="9" spans="1:20" ht="15.75" customHeight="1">
      <c r="A9" s="67"/>
      <c r="B9" s="62"/>
      <c r="C9" s="130" t="s">
        <v>65</v>
      </c>
      <c r="D9" s="129">
        <v>14002</v>
      </c>
      <c r="E9" s="90" t="s">
        <v>32</v>
      </c>
      <c r="F9" s="1"/>
      <c r="G9" s="1"/>
      <c r="H9" s="1"/>
      <c r="I9" s="1"/>
      <c r="J9" s="1"/>
      <c r="K9" s="1"/>
      <c r="L9" s="1"/>
      <c r="M9" s="1"/>
      <c r="N9" s="1"/>
      <c r="O9" s="1"/>
      <c r="P9" s="1"/>
      <c r="Q9" s="1"/>
      <c r="R9" s="1"/>
      <c r="S9" s="92"/>
      <c r="T9" s="92"/>
    </row>
    <row r="10" spans="1:20" ht="15">
      <c r="A10" s="67"/>
      <c r="B10" s="62"/>
      <c r="C10" s="128" t="s">
        <v>66</v>
      </c>
      <c r="D10" s="129">
        <v>1034</v>
      </c>
      <c r="E10" s="90" t="s">
        <v>32</v>
      </c>
      <c r="F10" s="1"/>
      <c r="G10" s="1"/>
      <c r="H10" s="1"/>
      <c r="I10" s="1"/>
      <c r="J10" s="1"/>
      <c r="K10" s="1"/>
      <c r="L10" s="1"/>
      <c r="M10" s="1"/>
      <c r="N10" s="1"/>
      <c r="O10" s="1"/>
      <c r="P10" s="1"/>
      <c r="Q10" s="1"/>
      <c r="R10" s="1"/>
      <c r="S10" s="92"/>
      <c r="T10" s="92"/>
    </row>
    <row r="11" spans="1:20" ht="15">
      <c r="A11" s="67"/>
      <c r="B11" s="62"/>
      <c r="C11" s="128" t="s">
        <v>67</v>
      </c>
      <c r="D11" s="126">
        <v>1734</v>
      </c>
      <c r="E11" s="90" t="s">
        <v>32</v>
      </c>
      <c r="F11" s="1"/>
      <c r="G11" s="1"/>
      <c r="H11" s="1"/>
      <c r="I11" s="1"/>
      <c r="J11" s="1"/>
      <c r="K11" s="1"/>
      <c r="L11" s="1"/>
      <c r="M11" s="1"/>
      <c r="N11" s="1"/>
      <c r="O11" s="1"/>
      <c r="P11" s="1"/>
      <c r="Q11" s="1"/>
      <c r="R11" s="1"/>
      <c r="S11" s="92"/>
      <c r="T11" s="92"/>
    </row>
    <row r="12" spans="1:20" ht="15">
      <c r="A12" s="67"/>
      <c r="B12" s="62"/>
      <c r="C12" s="128" t="s">
        <v>68</v>
      </c>
      <c r="D12" s="129">
        <v>1734</v>
      </c>
      <c r="E12" s="90" t="s">
        <v>32</v>
      </c>
      <c r="F12" s="1"/>
      <c r="G12" s="1"/>
      <c r="H12" s="1"/>
      <c r="I12" s="1"/>
      <c r="J12" s="1"/>
      <c r="K12" s="1"/>
      <c r="L12" s="1"/>
      <c r="M12" s="1"/>
      <c r="N12" s="1"/>
      <c r="O12" s="1"/>
      <c r="P12" s="1"/>
      <c r="Q12" s="1"/>
      <c r="R12" s="1"/>
      <c r="S12" s="92"/>
      <c r="T12" s="92"/>
    </row>
    <row r="13" spans="1:20" ht="15">
      <c r="A13" s="67"/>
      <c r="B13" s="62"/>
      <c r="C13" s="128" t="s">
        <v>69</v>
      </c>
      <c r="D13" s="129">
        <v>14002</v>
      </c>
      <c r="E13" s="90" t="s">
        <v>32</v>
      </c>
      <c r="F13" s="1"/>
      <c r="G13" s="1"/>
      <c r="H13" s="1"/>
      <c r="I13" s="1"/>
      <c r="J13" s="1"/>
      <c r="K13" s="1"/>
      <c r="L13" s="1"/>
      <c r="M13" s="1"/>
      <c r="N13" s="1"/>
      <c r="O13" s="1"/>
      <c r="P13" s="1"/>
      <c r="Q13" s="1"/>
      <c r="R13" s="1"/>
      <c r="S13" s="92"/>
      <c r="T13" s="92"/>
    </row>
    <row r="14" spans="1:20" ht="25.5">
      <c r="A14" s="67"/>
      <c r="B14" s="62"/>
      <c r="C14" s="128" t="s">
        <v>70</v>
      </c>
      <c r="D14" s="129">
        <v>14002</v>
      </c>
      <c r="E14" s="90" t="s">
        <v>32</v>
      </c>
      <c r="F14" s="1"/>
      <c r="G14" s="1"/>
      <c r="H14" s="1"/>
      <c r="I14" s="1"/>
      <c r="J14" s="1"/>
      <c r="K14" s="1"/>
      <c r="L14" s="1"/>
      <c r="M14" s="1"/>
      <c r="N14" s="1"/>
      <c r="O14" s="1"/>
      <c r="P14" s="1"/>
      <c r="Q14" s="1"/>
      <c r="R14" s="1"/>
      <c r="S14" s="92"/>
      <c r="T14" s="92"/>
    </row>
    <row r="15" spans="1:20" ht="15">
      <c r="A15" s="67"/>
      <c r="B15" s="62"/>
      <c r="C15" s="125" t="s">
        <v>71</v>
      </c>
      <c r="D15" s="129">
        <v>60125</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60</v>
      </c>
      <c r="E24" s="245">
        <v>60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296</v>
      </c>
      <c r="E26" s="245"/>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5</v>
      </c>
      <c r="E27" s="245"/>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c r="E29" s="245"/>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1734</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9</v>
      </c>
      <c r="E31" s="245">
        <v>9</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18</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18</v>
      </c>
      <c r="E33" s="245">
        <v>9</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14002</v>
      </c>
      <c r="E35" s="245"/>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4000</v>
      </c>
      <c r="E40" s="245"/>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20</v>
      </c>
      <c r="E41" s="245"/>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1</v>
      </c>
      <c r="E42" s="245"/>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20</v>
      </c>
      <c r="E43" s="245"/>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60124</v>
      </c>
      <c r="E61" s="245"/>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60124</v>
      </c>
      <c r="E63" s="245"/>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c r="E68" s="245"/>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40</v>
      </c>
      <c r="E69" s="245"/>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1</v>
      </c>
      <c r="E72" s="245"/>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2</v>
      </c>
      <c r="E73" s="245"/>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SheetNames!A13</f>
        <v>EC121</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EC122 - Mnquma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SheetNames!A14</f>
        <v>EC122</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55">
      <selection activeCell="F74" sqref="F7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EC123 - Great Kei</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324">
        <v>4983</v>
      </c>
      <c r="E5" s="91" t="s">
        <v>36</v>
      </c>
    </row>
    <row r="6" spans="3:5" ht="16.5">
      <c r="C6" s="125" t="s">
        <v>29</v>
      </c>
      <c r="D6" s="325"/>
      <c r="E6" s="90" t="s">
        <v>32</v>
      </c>
    </row>
    <row r="7" spans="1:20" ht="25.5">
      <c r="A7" s="67"/>
      <c r="B7" s="62"/>
      <c r="C7" s="128" t="s">
        <v>63</v>
      </c>
      <c r="D7" s="326"/>
      <c r="E7" s="90" t="s">
        <v>31</v>
      </c>
      <c r="F7" s="1"/>
      <c r="G7" s="1"/>
      <c r="H7" s="1"/>
      <c r="I7" s="1"/>
      <c r="J7" s="1"/>
      <c r="K7" s="1"/>
      <c r="L7" s="1"/>
      <c r="M7" s="1"/>
      <c r="N7" s="1"/>
      <c r="O7" s="1"/>
      <c r="P7" s="1"/>
      <c r="Q7" s="1"/>
      <c r="R7" s="1"/>
      <c r="S7" s="92"/>
      <c r="T7" s="92"/>
    </row>
    <row r="8" spans="1:20" ht="15">
      <c r="A8" s="67"/>
      <c r="B8" s="62"/>
      <c r="C8" s="118" t="s">
        <v>64</v>
      </c>
      <c r="D8" s="326"/>
      <c r="E8" s="90" t="s">
        <v>32</v>
      </c>
      <c r="F8" s="1"/>
      <c r="G8" s="1"/>
      <c r="H8" s="1"/>
      <c r="I8" s="1"/>
      <c r="J8" s="1"/>
      <c r="K8" s="1"/>
      <c r="L8" s="1"/>
      <c r="M8" s="1"/>
      <c r="N8" s="1"/>
      <c r="O8" s="1"/>
      <c r="P8" s="1"/>
      <c r="Q8" s="1"/>
      <c r="R8" s="1"/>
      <c r="S8" s="92"/>
      <c r="T8" s="92"/>
    </row>
    <row r="9" spans="1:20" ht="15.75" customHeight="1">
      <c r="A9" s="67"/>
      <c r="B9" s="62"/>
      <c r="C9" s="130" t="s">
        <v>65</v>
      </c>
      <c r="D9" s="326">
        <v>4256</v>
      </c>
      <c r="E9" s="90" t="s">
        <v>32</v>
      </c>
      <c r="F9" s="1"/>
      <c r="G9" s="1"/>
      <c r="H9" s="1"/>
      <c r="I9" s="1"/>
      <c r="J9" s="1"/>
      <c r="K9" s="1"/>
      <c r="L9" s="1"/>
      <c r="M9" s="1"/>
      <c r="N9" s="1"/>
      <c r="O9" s="1"/>
      <c r="P9" s="1"/>
      <c r="Q9" s="1"/>
      <c r="R9" s="1"/>
      <c r="S9" s="92"/>
      <c r="T9" s="92"/>
    </row>
    <row r="10" spans="1:20" ht="15">
      <c r="A10" s="67"/>
      <c r="B10" s="62"/>
      <c r="C10" s="128" t="s">
        <v>66</v>
      </c>
      <c r="D10" s="326"/>
      <c r="E10" s="90" t="s">
        <v>32</v>
      </c>
      <c r="F10" s="1"/>
      <c r="G10" s="1"/>
      <c r="H10" s="1"/>
      <c r="I10" s="1"/>
      <c r="J10" s="1"/>
      <c r="K10" s="1"/>
      <c r="L10" s="1"/>
      <c r="M10" s="1"/>
      <c r="N10" s="1"/>
      <c r="O10" s="1"/>
      <c r="P10" s="1"/>
      <c r="Q10" s="1"/>
      <c r="R10" s="1"/>
      <c r="S10" s="92"/>
      <c r="T10" s="92"/>
    </row>
    <row r="11" spans="1:20" ht="15">
      <c r="A11" s="67"/>
      <c r="B11" s="62"/>
      <c r="C11" s="128" t="s">
        <v>67</v>
      </c>
      <c r="D11" s="324"/>
      <c r="E11" s="90" t="s">
        <v>32</v>
      </c>
      <c r="F11" s="1"/>
      <c r="G11" s="1"/>
      <c r="H11" s="1"/>
      <c r="I11" s="1"/>
      <c r="J11" s="1"/>
      <c r="K11" s="1"/>
      <c r="L11" s="1"/>
      <c r="M11" s="1"/>
      <c r="N11" s="1"/>
      <c r="O11" s="1"/>
      <c r="P11" s="1"/>
      <c r="Q11" s="1"/>
      <c r="R11" s="1"/>
      <c r="S11" s="92"/>
      <c r="T11" s="92"/>
    </row>
    <row r="12" spans="1:20" ht="15">
      <c r="A12" s="67"/>
      <c r="B12" s="62"/>
      <c r="C12" s="128" t="s">
        <v>68</v>
      </c>
      <c r="D12" s="326"/>
      <c r="E12" s="90" t="s">
        <v>32</v>
      </c>
      <c r="F12" s="1"/>
      <c r="G12" s="1"/>
      <c r="H12" s="1"/>
      <c r="I12" s="1"/>
      <c r="J12" s="1"/>
      <c r="K12" s="1"/>
      <c r="L12" s="1"/>
      <c r="M12" s="1"/>
      <c r="N12" s="1"/>
      <c r="O12" s="1"/>
      <c r="P12" s="1"/>
      <c r="Q12" s="1"/>
      <c r="R12" s="1"/>
      <c r="S12" s="92"/>
      <c r="T12" s="92"/>
    </row>
    <row r="13" spans="1:20" ht="15">
      <c r="A13" s="67"/>
      <c r="B13" s="62"/>
      <c r="C13" s="128" t="s">
        <v>69</v>
      </c>
      <c r="D13" s="326"/>
      <c r="E13" s="90" t="s">
        <v>32</v>
      </c>
      <c r="F13" s="1"/>
      <c r="G13" s="1"/>
      <c r="H13" s="1"/>
      <c r="I13" s="1"/>
      <c r="J13" s="1"/>
      <c r="K13" s="1"/>
      <c r="L13" s="1"/>
      <c r="M13" s="1"/>
      <c r="N13" s="1"/>
      <c r="O13" s="1"/>
      <c r="P13" s="1"/>
      <c r="Q13" s="1"/>
      <c r="R13" s="1"/>
      <c r="S13" s="92"/>
      <c r="T13" s="92"/>
    </row>
    <row r="14" spans="1:20" ht="25.5">
      <c r="A14" s="67"/>
      <c r="B14" s="62"/>
      <c r="C14" s="128" t="s">
        <v>70</v>
      </c>
      <c r="D14" s="326">
        <v>4393</v>
      </c>
      <c r="E14" s="90" t="s">
        <v>32</v>
      </c>
      <c r="F14" s="1"/>
      <c r="G14" s="1"/>
      <c r="H14" s="1"/>
      <c r="I14" s="1"/>
      <c r="J14" s="1"/>
      <c r="K14" s="1"/>
      <c r="L14" s="1"/>
      <c r="M14" s="1"/>
      <c r="N14" s="1"/>
      <c r="O14" s="1"/>
      <c r="P14" s="1"/>
      <c r="Q14" s="1"/>
      <c r="R14" s="1"/>
      <c r="S14" s="92"/>
      <c r="T14" s="92"/>
    </row>
    <row r="15" spans="1:20" ht="15">
      <c r="A15" s="67"/>
      <c r="B15" s="62"/>
      <c r="C15" s="125" t="s">
        <v>71</v>
      </c>
      <c r="D15" s="326">
        <v>4393</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327">
        <v>0</v>
      </c>
      <c r="E40" s="328">
        <v>0</v>
      </c>
      <c r="F40" s="329">
        <v>0</v>
      </c>
      <c r="G40" s="330">
        <v>0</v>
      </c>
      <c r="H40" s="329">
        <v>0</v>
      </c>
      <c r="I40" s="330">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327">
        <v>0</v>
      </c>
      <c r="E41" s="328">
        <v>10</v>
      </c>
      <c r="F41" s="329">
        <v>0</v>
      </c>
      <c r="G41" s="330"/>
      <c r="H41" s="329">
        <v>3</v>
      </c>
      <c r="I41" s="330">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327">
        <v>0</v>
      </c>
      <c r="E42" s="328">
        <v>0</v>
      </c>
      <c r="F42" s="329">
        <v>0</v>
      </c>
      <c r="G42" s="330">
        <v>0</v>
      </c>
      <c r="H42" s="329">
        <v>0</v>
      </c>
      <c r="I42" s="330">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327">
        <v>0</v>
      </c>
      <c r="E43" s="328">
        <v>0</v>
      </c>
      <c r="F43" s="329">
        <v>0</v>
      </c>
      <c r="G43" s="330">
        <v>0</v>
      </c>
      <c r="H43" s="329">
        <v>0</v>
      </c>
      <c r="I43" s="330">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331">
        <v>62</v>
      </c>
      <c r="E61" s="332">
        <v>40</v>
      </c>
      <c r="F61" s="333">
        <v>12</v>
      </c>
      <c r="G61" s="334">
        <v>10</v>
      </c>
      <c r="H61" s="333">
        <v>17</v>
      </c>
      <c r="I61" s="334">
        <v>10</v>
      </c>
      <c r="J61" s="249">
        <v>0</v>
      </c>
      <c r="K61" s="256">
        <v>0</v>
      </c>
      <c r="L61" s="249">
        <v>0</v>
      </c>
      <c r="M61" s="256">
        <v>0</v>
      </c>
      <c r="N61" s="200"/>
      <c r="O61" s="71">
        <f>IF(ISERROR(G61+I61+K61+M61),"Invalid Input",G61+I61+K61+M61)</f>
        <v>20</v>
      </c>
      <c r="P61" s="68">
        <v>0</v>
      </c>
      <c r="Q61" s="53">
        <f>IF(ISERROR(P61-O61),"Invalid Input",(P61-O61))</f>
        <v>-20</v>
      </c>
      <c r="R61" s="16" t="b">
        <v>1</v>
      </c>
      <c r="S61" s="101"/>
      <c r="T61" s="101"/>
    </row>
    <row r="62" spans="1:20" ht="15">
      <c r="A62" s="27"/>
      <c r="B62" s="422" t="s">
        <v>79</v>
      </c>
      <c r="C62" s="423"/>
      <c r="D62" s="331">
        <v>1</v>
      </c>
      <c r="E62" s="332">
        <v>2</v>
      </c>
      <c r="F62" s="333">
        <v>0</v>
      </c>
      <c r="G62" s="334">
        <v>0</v>
      </c>
      <c r="H62" s="333">
        <v>0</v>
      </c>
      <c r="I62" s="334">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331">
        <v>4393</v>
      </c>
      <c r="E63" s="332">
        <v>4371</v>
      </c>
      <c r="F63" s="333">
        <v>0</v>
      </c>
      <c r="G63" s="334">
        <v>0</v>
      </c>
      <c r="H63" s="333">
        <v>0</v>
      </c>
      <c r="I63" s="334">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335">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335">
        <v>15</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335">
        <v>3055</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335">
        <v>100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338">
        <v>1</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SheetNames!A15</f>
        <v>EC123</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EC124 - Amahlathi</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SheetNames!A16</f>
        <v>EC124</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D5" sqref="D5:M86"/>
    </sheetView>
  </sheetViews>
  <sheetFormatPr defaultColWidth="16.57421875" defaultRowHeight="15"/>
  <cols>
    <col min="1" max="1" width="3.7109375" style="136" customWidth="1"/>
    <col min="2" max="2" width="5.7109375" style="136" customWidth="1"/>
    <col min="3" max="3" width="74.00390625" style="136" customWidth="1"/>
    <col min="4" max="4" width="11.57421875" style="136" customWidth="1"/>
    <col min="5" max="17" width="10.7109375" style="136" customWidth="1"/>
    <col min="18" max="18" width="0" style="136" hidden="1" customWidth="1"/>
    <col min="19" max="19" width="36.140625" style="209" customWidth="1"/>
    <col min="20" max="20" width="35.00390625" style="209" customWidth="1"/>
    <col min="21" max="16384" width="16.57421875" style="136" customWidth="1"/>
  </cols>
  <sheetData>
    <row r="1" spans="1:20" ht="15">
      <c r="A1" s="195" t="str">
        <f>A88&amp;" - "&amp;VLOOKUP(A88,SheetNames!A2:C43,3,FALSE)</f>
        <v>EC129 - Raymond Mhlaba</v>
      </c>
      <c r="B1" s="195"/>
      <c r="C1" s="196"/>
      <c r="D1" s="135"/>
      <c r="E1" s="135"/>
      <c r="F1" s="135"/>
      <c r="G1" s="135"/>
      <c r="H1" s="135"/>
      <c r="I1" s="135"/>
      <c r="J1" s="135"/>
      <c r="K1" s="135"/>
      <c r="L1" s="135"/>
      <c r="M1" s="135"/>
      <c r="N1" s="135"/>
      <c r="O1" s="135"/>
      <c r="P1" s="135"/>
      <c r="Q1" s="135"/>
      <c r="R1" s="135"/>
      <c r="S1" s="213"/>
      <c r="T1" s="213"/>
    </row>
    <row r="3" spans="1:20" ht="21.75" customHeight="1">
      <c r="A3" s="89" t="s">
        <v>178</v>
      </c>
      <c r="B3" s="192"/>
      <c r="C3" s="193"/>
      <c r="D3" s="194"/>
      <c r="E3" s="137"/>
      <c r="F3" s="135"/>
      <c r="G3" s="135"/>
      <c r="H3" s="135"/>
      <c r="I3" s="135"/>
      <c r="J3" s="135"/>
      <c r="K3" s="135"/>
      <c r="L3" s="135"/>
      <c r="M3" s="135"/>
      <c r="N3" s="135"/>
      <c r="O3" s="135"/>
      <c r="P3" s="135"/>
      <c r="Q3" s="135"/>
      <c r="R3" s="135"/>
      <c r="S3" s="213"/>
      <c r="T3" s="213"/>
    </row>
    <row r="4" ht="33">
      <c r="D4" s="210" t="s">
        <v>33</v>
      </c>
    </row>
    <row r="5" spans="3:5" ht="26.25">
      <c r="C5" s="230" t="s">
        <v>62</v>
      </c>
      <c r="D5" s="231">
        <v>278</v>
      </c>
      <c r="E5" s="212" t="s">
        <v>36</v>
      </c>
    </row>
    <row r="6" spans="3:5" ht="16.5">
      <c r="C6" s="230" t="s">
        <v>29</v>
      </c>
      <c r="D6" s="232"/>
      <c r="E6" s="211" t="s">
        <v>32</v>
      </c>
    </row>
    <row r="7" spans="1:20" ht="25.5">
      <c r="A7" s="197"/>
      <c r="B7" s="192"/>
      <c r="C7" s="233" t="s">
        <v>63</v>
      </c>
      <c r="D7" s="234"/>
      <c r="E7" s="211" t="s">
        <v>31</v>
      </c>
      <c r="F7" s="135"/>
      <c r="G7" s="135"/>
      <c r="H7" s="135"/>
      <c r="I7" s="135"/>
      <c r="J7" s="135"/>
      <c r="K7" s="135"/>
      <c r="L7" s="135"/>
      <c r="M7" s="135"/>
      <c r="N7" s="135"/>
      <c r="O7" s="135"/>
      <c r="P7" s="135"/>
      <c r="Q7" s="135"/>
      <c r="R7" s="135"/>
      <c r="S7" s="213"/>
      <c r="T7" s="213"/>
    </row>
    <row r="8" spans="1:20" ht="15">
      <c r="A8" s="197"/>
      <c r="B8" s="192"/>
      <c r="C8" s="223" t="s">
        <v>64</v>
      </c>
      <c r="D8" s="234">
        <v>95</v>
      </c>
      <c r="E8" s="211" t="s">
        <v>32</v>
      </c>
      <c r="F8" s="135"/>
      <c r="G8" s="135"/>
      <c r="H8" s="135"/>
      <c r="I8" s="135"/>
      <c r="J8" s="135"/>
      <c r="K8" s="135"/>
      <c r="L8" s="135"/>
      <c r="M8" s="135"/>
      <c r="N8" s="135"/>
      <c r="O8" s="135"/>
      <c r="P8" s="135"/>
      <c r="Q8" s="135"/>
      <c r="R8" s="135"/>
      <c r="S8" s="213"/>
      <c r="T8" s="213"/>
    </row>
    <row r="9" spans="1:20" ht="15.75" customHeight="1">
      <c r="A9" s="197"/>
      <c r="B9" s="192"/>
      <c r="C9" s="235" t="s">
        <v>65</v>
      </c>
      <c r="D9" s="234"/>
      <c r="E9" s="211" t="s">
        <v>32</v>
      </c>
      <c r="F9" s="135"/>
      <c r="G9" s="135"/>
      <c r="H9" s="135"/>
      <c r="I9" s="135"/>
      <c r="J9" s="135"/>
      <c r="K9" s="135"/>
      <c r="L9" s="135"/>
      <c r="M9" s="135"/>
      <c r="N9" s="135"/>
      <c r="O9" s="135"/>
      <c r="P9" s="135"/>
      <c r="Q9" s="135"/>
      <c r="R9" s="135"/>
      <c r="S9" s="213"/>
      <c r="T9" s="213"/>
    </row>
    <row r="10" spans="1:20" ht="15">
      <c r="A10" s="197"/>
      <c r="B10" s="192"/>
      <c r="C10" s="233" t="s">
        <v>66</v>
      </c>
      <c r="D10" s="234">
        <v>94</v>
      </c>
      <c r="E10" s="211" t="s">
        <v>32</v>
      </c>
      <c r="F10" s="135"/>
      <c r="G10" s="135"/>
      <c r="H10" s="135"/>
      <c r="I10" s="135"/>
      <c r="J10" s="135"/>
      <c r="K10" s="135"/>
      <c r="L10" s="135"/>
      <c r="M10" s="135"/>
      <c r="N10" s="135"/>
      <c r="O10" s="135"/>
      <c r="P10" s="135"/>
      <c r="Q10" s="135"/>
      <c r="R10" s="135"/>
      <c r="S10" s="213"/>
      <c r="T10" s="213"/>
    </row>
    <row r="11" spans="1:20" ht="15">
      <c r="A11" s="197"/>
      <c r="B11" s="192"/>
      <c r="C11" s="233" t="s">
        <v>67</v>
      </c>
      <c r="D11" s="231"/>
      <c r="E11" s="211" t="s">
        <v>32</v>
      </c>
      <c r="F11" s="135"/>
      <c r="G11" s="135"/>
      <c r="H11" s="135"/>
      <c r="I11" s="135"/>
      <c r="J11" s="135"/>
      <c r="K11" s="135"/>
      <c r="L11" s="135"/>
      <c r="M11" s="135"/>
      <c r="N11" s="135"/>
      <c r="O11" s="135"/>
      <c r="P11" s="135"/>
      <c r="Q11" s="135"/>
      <c r="R11" s="135"/>
      <c r="S11" s="213"/>
      <c r="T11" s="213"/>
    </row>
    <row r="12" spans="1:20" ht="15">
      <c r="A12" s="197"/>
      <c r="B12" s="192"/>
      <c r="C12" s="233" t="s">
        <v>68</v>
      </c>
      <c r="D12" s="234"/>
      <c r="E12" s="211" t="s">
        <v>32</v>
      </c>
      <c r="F12" s="135"/>
      <c r="G12" s="135"/>
      <c r="H12" s="135"/>
      <c r="I12" s="135"/>
      <c r="J12" s="135"/>
      <c r="K12" s="135"/>
      <c r="L12" s="135"/>
      <c r="M12" s="135"/>
      <c r="N12" s="135"/>
      <c r="O12" s="135"/>
      <c r="P12" s="135"/>
      <c r="Q12" s="135"/>
      <c r="R12" s="135"/>
      <c r="S12" s="213"/>
      <c r="T12" s="213"/>
    </row>
    <row r="13" spans="1:20" ht="15">
      <c r="A13" s="197"/>
      <c r="B13" s="192"/>
      <c r="C13" s="233" t="s">
        <v>69</v>
      </c>
      <c r="D13" s="234"/>
      <c r="E13" s="211" t="s">
        <v>32</v>
      </c>
      <c r="F13" s="135"/>
      <c r="G13" s="135"/>
      <c r="H13" s="135"/>
      <c r="I13" s="135"/>
      <c r="J13" s="135"/>
      <c r="K13" s="135"/>
      <c r="L13" s="135"/>
      <c r="M13" s="135"/>
      <c r="N13" s="135"/>
      <c r="O13" s="135"/>
      <c r="P13" s="135"/>
      <c r="Q13" s="135"/>
      <c r="R13" s="135"/>
      <c r="S13" s="213"/>
      <c r="T13" s="213"/>
    </row>
    <row r="14" spans="1:20" ht="25.5">
      <c r="A14" s="197"/>
      <c r="B14" s="192"/>
      <c r="C14" s="233" t="s">
        <v>70</v>
      </c>
      <c r="D14" s="234"/>
      <c r="E14" s="211" t="s">
        <v>32</v>
      </c>
      <c r="F14" s="135"/>
      <c r="G14" s="135"/>
      <c r="H14" s="135"/>
      <c r="I14" s="135"/>
      <c r="J14" s="135"/>
      <c r="K14" s="135"/>
      <c r="L14" s="135"/>
      <c r="M14" s="135"/>
      <c r="N14" s="135"/>
      <c r="O14" s="135"/>
      <c r="P14" s="135"/>
      <c r="Q14" s="135"/>
      <c r="R14" s="135"/>
      <c r="S14" s="213"/>
      <c r="T14" s="213"/>
    </row>
    <row r="15" spans="1:20" ht="15">
      <c r="A15" s="197"/>
      <c r="B15" s="192"/>
      <c r="C15" s="230" t="s">
        <v>71</v>
      </c>
      <c r="D15" s="234"/>
      <c r="E15" s="211" t="s">
        <v>32</v>
      </c>
      <c r="F15" s="135"/>
      <c r="G15" s="135"/>
      <c r="H15" s="135"/>
      <c r="I15" s="135"/>
      <c r="J15" s="135"/>
      <c r="K15" s="135"/>
      <c r="L15" s="135"/>
      <c r="M15" s="135"/>
      <c r="N15" s="135"/>
      <c r="O15" s="135"/>
      <c r="P15" s="135"/>
      <c r="Q15" s="135"/>
      <c r="R15" s="135"/>
      <c r="S15" s="213"/>
      <c r="T15" s="213"/>
    </row>
    <row r="16" spans="1:20" ht="15">
      <c r="A16" s="197"/>
      <c r="B16" s="192"/>
      <c r="C16" s="208"/>
      <c r="D16" s="194"/>
      <c r="E16" s="137"/>
      <c r="F16" s="135"/>
      <c r="G16" s="135"/>
      <c r="H16" s="135"/>
      <c r="I16" s="135"/>
      <c r="J16" s="135"/>
      <c r="K16" s="135"/>
      <c r="L16" s="135"/>
      <c r="M16" s="135"/>
      <c r="N16" s="135"/>
      <c r="O16" s="135"/>
      <c r="P16" s="135"/>
      <c r="Q16" s="135"/>
      <c r="R16" s="135"/>
      <c r="S16" s="213"/>
      <c r="T16" s="213"/>
    </row>
    <row r="17" spans="1:20" ht="15">
      <c r="A17" s="197" t="s">
        <v>179</v>
      </c>
      <c r="B17" s="192"/>
      <c r="C17" s="193"/>
      <c r="D17" s="194"/>
      <c r="E17" s="137"/>
      <c r="F17" s="135"/>
      <c r="G17" s="135"/>
      <c r="H17" s="135"/>
      <c r="I17" s="135"/>
      <c r="J17" s="135"/>
      <c r="K17" s="135"/>
      <c r="L17" s="135"/>
      <c r="M17" s="135"/>
      <c r="N17" s="135"/>
      <c r="O17" s="135"/>
      <c r="P17" s="135"/>
      <c r="Q17" s="135"/>
      <c r="R17" s="135"/>
      <c r="S17" s="213"/>
      <c r="T17" s="213"/>
    </row>
    <row r="18" spans="1:20" ht="76.5">
      <c r="A18" s="138" t="s">
        <v>0</v>
      </c>
      <c r="B18" s="139"/>
      <c r="C18" s="139"/>
      <c r="D18" s="180" t="s">
        <v>180</v>
      </c>
      <c r="E18" s="142" t="s">
        <v>176</v>
      </c>
      <c r="F18" s="140" t="s">
        <v>2</v>
      </c>
      <c r="G18" s="141" t="s">
        <v>6</v>
      </c>
      <c r="H18" s="140" t="s">
        <v>3</v>
      </c>
      <c r="I18" s="141" t="s">
        <v>7</v>
      </c>
      <c r="J18" s="140" t="s">
        <v>4</v>
      </c>
      <c r="K18" s="141" t="s">
        <v>8</v>
      </c>
      <c r="L18" s="140" t="s">
        <v>5</v>
      </c>
      <c r="M18" s="189" t="s">
        <v>9</v>
      </c>
      <c r="N18" s="140" t="s">
        <v>10</v>
      </c>
      <c r="O18" s="178" t="s">
        <v>181</v>
      </c>
      <c r="P18" s="141" t="s">
        <v>182</v>
      </c>
      <c r="Q18" s="180" t="s">
        <v>11</v>
      </c>
      <c r="R18" s="135"/>
      <c r="S18" s="180" t="s">
        <v>60</v>
      </c>
      <c r="T18" s="180" t="s">
        <v>61</v>
      </c>
    </row>
    <row r="19" spans="1:20" s="170" customFormat="1" ht="11.25">
      <c r="A19" s="164"/>
      <c r="B19" s="165"/>
      <c r="C19" s="165"/>
      <c r="D19" s="181"/>
      <c r="E19" s="175"/>
      <c r="F19" s="166"/>
      <c r="G19" s="167"/>
      <c r="H19" s="166"/>
      <c r="I19" s="167"/>
      <c r="J19" s="166"/>
      <c r="K19" s="167"/>
      <c r="L19" s="166"/>
      <c r="M19" s="168"/>
      <c r="N19" s="166" t="s">
        <v>12</v>
      </c>
      <c r="O19" s="169" t="s">
        <v>14</v>
      </c>
      <c r="P19" s="167"/>
      <c r="Q19" s="181" t="s">
        <v>13</v>
      </c>
      <c r="R19" s="135"/>
      <c r="S19" s="214"/>
      <c r="T19" s="214"/>
    </row>
    <row r="20" spans="1:20" ht="15">
      <c r="A20" s="138"/>
      <c r="B20" s="139"/>
      <c r="C20" s="163"/>
      <c r="D20" s="169">
        <v>1</v>
      </c>
      <c r="E20" s="175">
        <v>2</v>
      </c>
      <c r="F20" s="166">
        <v>3</v>
      </c>
      <c r="G20" s="167">
        <v>4</v>
      </c>
      <c r="H20" s="166">
        <v>5</v>
      </c>
      <c r="I20" s="167">
        <v>6</v>
      </c>
      <c r="J20" s="166">
        <v>7</v>
      </c>
      <c r="K20" s="167">
        <v>8</v>
      </c>
      <c r="L20" s="166">
        <v>9</v>
      </c>
      <c r="M20" s="168">
        <v>10</v>
      </c>
      <c r="N20" s="166">
        <f aca="true" t="shared" si="0" ref="E20:Q20">M20+1</f>
        <v>11</v>
      </c>
      <c r="O20" s="169">
        <f t="shared" si="0"/>
        <v>12</v>
      </c>
      <c r="P20" s="167">
        <f t="shared" si="0"/>
        <v>13</v>
      </c>
      <c r="Q20" s="181">
        <f t="shared" si="0"/>
        <v>14</v>
      </c>
      <c r="R20" s="135"/>
      <c r="S20" s="214"/>
      <c r="T20" s="214"/>
    </row>
    <row r="21" spans="1:20" ht="15">
      <c r="A21" s="143" t="s">
        <v>1</v>
      </c>
      <c r="B21" s="144"/>
      <c r="C21" s="144"/>
      <c r="D21" s="149"/>
      <c r="E21" s="145"/>
      <c r="F21" s="146"/>
      <c r="G21" s="147"/>
      <c r="H21" s="146"/>
      <c r="I21" s="147"/>
      <c r="J21" s="146"/>
      <c r="K21" s="147"/>
      <c r="L21" s="146"/>
      <c r="M21" s="148"/>
      <c r="N21" s="146"/>
      <c r="O21" s="149"/>
      <c r="P21" s="147"/>
      <c r="Q21" s="182"/>
      <c r="R21" s="150"/>
      <c r="S21" s="215"/>
      <c r="T21" s="215"/>
    </row>
    <row r="22" spans="1:20" ht="15">
      <c r="A22" s="430" t="s">
        <v>19</v>
      </c>
      <c r="B22" s="431"/>
      <c r="C22" s="432"/>
      <c r="D22" s="184"/>
      <c r="E22" s="199"/>
      <c r="F22" s="153"/>
      <c r="G22" s="154"/>
      <c r="H22" s="152"/>
      <c r="I22" s="155"/>
      <c r="J22" s="152"/>
      <c r="K22" s="155"/>
      <c r="L22" s="153"/>
      <c r="M22" s="190"/>
      <c r="N22" s="152"/>
      <c r="O22" s="156"/>
      <c r="P22" s="154"/>
      <c r="Q22" s="183"/>
      <c r="R22" s="150"/>
      <c r="S22" s="215"/>
      <c r="T22" s="215"/>
    </row>
    <row r="23" spans="1:20" ht="7.5" customHeight="1">
      <c r="A23" s="157"/>
      <c r="B23" s="158"/>
      <c r="C23" s="159"/>
      <c r="D23" s="184"/>
      <c r="E23" s="199"/>
      <c r="F23" s="152"/>
      <c r="G23" s="155"/>
      <c r="H23" s="152"/>
      <c r="I23" s="155"/>
      <c r="J23" s="152"/>
      <c r="K23" s="155"/>
      <c r="L23" s="152"/>
      <c r="M23" s="191"/>
      <c r="N23" s="152"/>
      <c r="O23" s="160"/>
      <c r="P23" s="155"/>
      <c r="Q23" s="184"/>
      <c r="R23" s="150"/>
      <c r="S23" s="215"/>
      <c r="T23" s="215"/>
    </row>
    <row r="24" spans="1:20" ht="15" customHeight="1">
      <c r="A24" s="157"/>
      <c r="B24" s="428" t="s">
        <v>72</v>
      </c>
      <c r="C24" s="429">
        <v>0</v>
      </c>
      <c r="D24" s="244">
        <v>0</v>
      </c>
      <c r="E24" s="245">
        <v>0</v>
      </c>
      <c r="F24" s="249">
        <v>0</v>
      </c>
      <c r="G24" s="256">
        <v>0</v>
      </c>
      <c r="H24" s="249">
        <v>0</v>
      </c>
      <c r="I24" s="256">
        <v>0</v>
      </c>
      <c r="J24" s="249">
        <v>0</v>
      </c>
      <c r="K24" s="256">
        <v>0</v>
      </c>
      <c r="L24" s="249">
        <v>0</v>
      </c>
      <c r="M24" s="256">
        <v>0</v>
      </c>
      <c r="N24" s="200"/>
      <c r="O24" s="201">
        <f aca="true" t="shared" si="1" ref="O24:O36">IF(ISERROR(G24+I24+K24+M24),"Invalid Input",G24+I24+K24+M24)</f>
        <v>0</v>
      </c>
      <c r="P24" s="198">
        <v>0</v>
      </c>
      <c r="Q24" s="187">
        <f aca="true" t="shared" si="2" ref="Q24:Q36">IF(ISERROR(P24-O24),"Invalid Input",(P24-O24))</f>
        <v>0</v>
      </c>
      <c r="R24" s="150" t="b">
        <v>1</v>
      </c>
      <c r="S24" s="217"/>
      <c r="T24" s="217"/>
    </row>
    <row r="25" spans="1:20" ht="15" customHeight="1">
      <c r="A25" s="157"/>
      <c r="B25" s="428" t="s">
        <v>73</v>
      </c>
      <c r="C25" s="429">
        <v>0</v>
      </c>
      <c r="D25" s="244">
        <v>0</v>
      </c>
      <c r="E25" s="245">
        <v>0</v>
      </c>
      <c r="F25" s="249">
        <v>0</v>
      </c>
      <c r="G25" s="256">
        <v>0</v>
      </c>
      <c r="H25" s="249">
        <v>0</v>
      </c>
      <c r="I25" s="256">
        <v>0</v>
      </c>
      <c r="J25" s="249">
        <v>0</v>
      </c>
      <c r="K25" s="256">
        <v>0</v>
      </c>
      <c r="L25" s="249">
        <v>0</v>
      </c>
      <c r="M25" s="256">
        <v>0</v>
      </c>
      <c r="N25" s="200"/>
      <c r="O25" s="201">
        <f t="shared" si="1"/>
        <v>0</v>
      </c>
      <c r="P25" s="198">
        <v>0</v>
      </c>
      <c r="Q25" s="187">
        <f t="shared" si="2"/>
        <v>0</v>
      </c>
      <c r="R25" s="150" t="b">
        <v>1</v>
      </c>
      <c r="S25" s="217"/>
      <c r="T25" s="217"/>
    </row>
    <row r="26" spans="1:20" ht="15" customHeight="1">
      <c r="A26" s="157"/>
      <c r="B26" s="428" t="s">
        <v>27</v>
      </c>
      <c r="C26" s="429">
        <v>0</v>
      </c>
      <c r="D26" s="244">
        <v>0</v>
      </c>
      <c r="E26" s="245">
        <v>0</v>
      </c>
      <c r="F26" s="249">
        <v>0</v>
      </c>
      <c r="G26" s="256">
        <v>0</v>
      </c>
      <c r="H26" s="249">
        <v>0</v>
      </c>
      <c r="I26" s="256">
        <v>0</v>
      </c>
      <c r="J26" s="249">
        <v>0</v>
      </c>
      <c r="K26" s="256">
        <v>0</v>
      </c>
      <c r="L26" s="249">
        <v>0</v>
      </c>
      <c r="M26" s="256">
        <v>0</v>
      </c>
      <c r="N26" s="200"/>
      <c r="O26" s="201">
        <f t="shared" si="1"/>
        <v>0</v>
      </c>
      <c r="P26" s="198">
        <v>0</v>
      </c>
      <c r="Q26" s="187">
        <f t="shared" si="2"/>
        <v>0</v>
      </c>
      <c r="R26" s="150" t="b">
        <v>1</v>
      </c>
      <c r="S26" s="217"/>
      <c r="T26" s="217"/>
    </row>
    <row r="27" spans="1:20" ht="15" customHeight="1">
      <c r="A27" s="157"/>
      <c r="B27" s="428" t="s">
        <v>28</v>
      </c>
      <c r="C27" s="429">
        <v>0</v>
      </c>
      <c r="D27" s="244">
        <v>0</v>
      </c>
      <c r="E27" s="245">
        <v>0</v>
      </c>
      <c r="F27" s="249">
        <v>0</v>
      </c>
      <c r="G27" s="256">
        <v>0</v>
      </c>
      <c r="H27" s="249">
        <v>0</v>
      </c>
      <c r="I27" s="256">
        <v>0</v>
      </c>
      <c r="J27" s="249">
        <v>0</v>
      </c>
      <c r="K27" s="256">
        <v>0</v>
      </c>
      <c r="L27" s="249">
        <v>0</v>
      </c>
      <c r="M27" s="256">
        <v>0</v>
      </c>
      <c r="N27" s="200"/>
      <c r="O27" s="201">
        <f t="shared" si="1"/>
        <v>0</v>
      </c>
      <c r="P27" s="198">
        <v>0</v>
      </c>
      <c r="Q27" s="187">
        <f t="shared" si="2"/>
        <v>0</v>
      </c>
      <c r="R27" s="150" t="b">
        <v>1</v>
      </c>
      <c r="S27" s="217"/>
      <c r="T27" s="217"/>
    </row>
    <row r="28" spans="1:20" ht="15" customHeight="1">
      <c r="A28" s="157"/>
      <c r="B28" s="428" t="s">
        <v>171</v>
      </c>
      <c r="C28" s="429"/>
      <c r="D28" s="244">
        <v>0</v>
      </c>
      <c r="E28" s="245">
        <v>0</v>
      </c>
      <c r="F28" s="249">
        <v>0</v>
      </c>
      <c r="G28" s="256">
        <v>0</v>
      </c>
      <c r="H28" s="249">
        <v>0</v>
      </c>
      <c r="I28" s="256">
        <v>0</v>
      </c>
      <c r="J28" s="249">
        <v>0</v>
      </c>
      <c r="K28" s="256">
        <v>0</v>
      </c>
      <c r="L28" s="249">
        <v>0</v>
      </c>
      <c r="M28" s="256">
        <v>0</v>
      </c>
      <c r="N28" s="200"/>
      <c r="O28" s="201">
        <f t="shared" si="1"/>
        <v>0</v>
      </c>
      <c r="P28" s="198">
        <v>0</v>
      </c>
      <c r="Q28" s="187">
        <f t="shared" si="2"/>
        <v>0</v>
      </c>
      <c r="R28" s="150" t="b">
        <v>1</v>
      </c>
      <c r="S28" s="217"/>
      <c r="T28" s="217"/>
    </row>
    <row r="29" spans="1:20" ht="15" customHeight="1">
      <c r="A29" s="157"/>
      <c r="B29" s="428" t="s">
        <v>34</v>
      </c>
      <c r="C29" s="429">
        <v>0</v>
      </c>
      <c r="D29" s="244">
        <v>0</v>
      </c>
      <c r="E29" s="245">
        <v>0</v>
      </c>
      <c r="F29" s="249">
        <v>0</v>
      </c>
      <c r="G29" s="256">
        <v>0</v>
      </c>
      <c r="H29" s="249">
        <v>0</v>
      </c>
      <c r="I29" s="256">
        <v>0</v>
      </c>
      <c r="J29" s="249">
        <v>0</v>
      </c>
      <c r="K29" s="256">
        <v>0</v>
      </c>
      <c r="L29" s="249">
        <v>0</v>
      </c>
      <c r="M29" s="256">
        <v>0</v>
      </c>
      <c r="N29" s="200"/>
      <c r="O29" s="201">
        <f t="shared" si="1"/>
        <v>0</v>
      </c>
      <c r="P29" s="198">
        <v>0</v>
      </c>
      <c r="Q29" s="187">
        <f t="shared" si="2"/>
        <v>0</v>
      </c>
      <c r="R29" s="150" t="b">
        <v>1</v>
      </c>
      <c r="S29" s="217"/>
      <c r="T29" s="217"/>
    </row>
    <row r="30" spans="1:20" ht="15" customHeight="1">
      <c r="A30" s="157"/>
      <c r="B30" s="428" t="s">
        <v>35</v>
      </c>
      <c r="C30" s="429"/>
      <c r="D30" s="244">
        <v>0</v>
      </c>
      <c r="E30" s="245">
        <v>0</v>
      </c>
      <c r="F30" s="249">
        <v>0</v>
      </c>
      <c r="G30" s="256">
        <v>0</v>
      </c>
      <c r="H30" s="249">
        <v>0</v>
      </c>
      <c r="I30" s="256">
        <v>0</v>
      </c>
      <c r="J30" s="249">
        <v>0</v>
      </c>
      <c r="K30" s="256">
        <v>0</v>
      </c>
      <c r="L30" s="249">
        <v>0</v>
      </c>
      <c r="M30" s="256">
        <v>0</v>
      </c>
      <c r="N30" s="200"/>
      <c r="O30" s="201">
        <f t="shared" si="1"/>
        <v>0</v>
      </c>
      <c r="P30" s="198">
        <v>0</v>
      </c>
      <c r="Q30" s="187">
        <f t="shared" si="2"/>
        <v>0</v>
      </c>
      <c r="R30" s="150" t="b">
        <v>1</v>
      </c>
      <c r="S30" s="217"/>
      <c r="T30" s="217"/>
    </row>
    <row r="31" spans="1:20" ht="15" customHeight="1">
      <c r="A31" s="157"/>
      <c r="B31" s="229" t="s">
        <v>169</v>
      </c>
      <c r="C31" s="225"/>
      <c r="D31" s="244">
        <v>0</v>
      </c>
      <c r="E31" s="245">
        <v>0</v>
      </c>
      <c r="F31" s="249">
        <v>0</v>
      </c>
      <c r="G31" s="256">
        <v>0</v>
      </c>
      <c r="H31" s="249">
        <v>0</v>
      </c>
      <c r="I31" s="256">
        <v>0</v>
      </c>
      <c r="J31" s="249">
        <v>0</v>
      </c>
      <c r="K31" s="256">
        <v>0</v>
      </c>
      <c r="L31" s="249">
        <v>0</v>
      </c>
      <c r="M31" s="256">
        <v>0</v>
      </c>
      <c r="N31" s="200"/>
      <c r="O31" s="201">
        <f t="shared" si="1"/>
        <v>0</v>
      </c>
      <c r="P31" s="198">
        <v>0</v>
      </c>
      <c r="Q31" s="187">
        <f t="shared" si="2"/>
        <v>0</v>
      </c>
      <c r="R31" s="150"/>
      <c r="S31" s="217"/>
      <c r="T31" s="217"/>
    </row>
    <row r="32" spans="1:20" ht="15" customHeight="1">
      <c r="A32" s="157"/>
      <c r="B32" s="428" t="s">
        <v>30</v>
      </c>
      <c r="C32" s="429">
        <v>0</v>
      </c>
      <c r="D32" s="244">
        <v>0</v>
      </c>
      <c r="E32" s="245">
        <v>0</v>
      </c>
      <c r="F32" s="249">
        <v>0</v>
      </c>
      <c r="G32" s="256">
        <v>0</v>
      </c>
      <c r="H32" s="249">
        <v>0</v>
      </c>
      <c r="I32" s="256">
        <v>0</v>
      </c>
      <c r="J32" s="249">
        <v>0</v>
      </c>
      <c r="K32" s="256">
        <v>0</v>
      </c>
      <c r="L32" s="249">
        <v>0</v>
      </c>
      <c r="M32" s="256">
        <v>0</v>
      </c>
      <c r="N32" s="200"/>
      <c r="O32" s="201">
        <f t="shared" si="1"/>
        <v>0</v>
      </c>
      <c r="P32" s="198">
        <v>0</v>
      </c>
      <c r="Q32" s="187">
        <f t="shared" si="2"/>
        <v>0</v>
      </c>
      <c r="R32" s="150" t="b">
        <v>1</v>
      </c>
      <c r="S32" s="217"/>
      <c r="T32" s="217"/>
    </row>
    <row r="33" spans="1:20" ht="15" customHeight="1">
      <c r="A33" s="157"/>
      <c r="B33" s="428" t="s">
        <v>74</v>
      </c>
      <c r="C33" s="429">
        <v>0</v>
      </c>
      <c r="D33" s="244">
        <v>0</v>
      </c>
      <c r="E33" s="245">
        <v>0</v>
      </c>
      <c r="F33" s="249">
        <v>0</v>
      </c>
      <c r="G33" s="256">
        <v>0</v>
      </c>
      <c r="H33" s="249">
        <v>0</v>
      </c>
      <c r="I33" s="256">
        <v>0</v>
      </c>
      <c r="J33" s="249">
        <v>0</v>
      </c>
      <c r="K33" s="256">
        <v>0</v>
      </c>
      <c r="L33" s="249">
        <v>0</v>
      </c>
      <c r="M33" s="256">
        <v>0</v>
      </c>
      <c r="N33" s="200"/>
      <c r="O33" s="201">
        <f t="shared" si="1"/>
        <v>0</v>
      </c>
      <c r="P33" s="198">
        <v>0</v>
      </c>
      <c r="Q33" s="187">
        <f t="shared" si="2"/>
        <v>0</v>
      </c>
      <c r="R33" s="150"/>
      <c r="S33" s="217"/>
      <c r="T33" s="217"/>
    </row>
    <row r="34" spans="1:20" ht="15" customHeight="1">
      <c r="A34" s="157"/>
      <c r="B34" s="428" t="s">
        <v>75</v>
      </c>
      <c r="C34" s="429"/>
      <c r="D34" s="244">
        <v>0</v>
      </c>
      <c r="E34" s="245">
        <v>0</v>
      </c>
      <c r="F34" s="249">
        <v>0</v>
      </c>
      <c r="G34" s="256">
        <v>0</v>
      </c>
      <c r="H34" s="249">
        <v>0</v>
      </c>
      <c r="I34" s="256">
        <v>0</v>
      </c>
      <c r="J34" s="249">
        <v>0</v>
      </c>
      <c r="K34" s="256">
        <v>0</v>
      </c>
      <c r="L34" s="249">
        <v>0</v>
      </c>
      <c r="M34" s="256">
        <v>0</v>
      </c>
      <c r="N34" s="200"/>
      <c r="O34" s="201">
        <f t="shared" si="1"/>
        <v>0</v>
      </c>
      <c r="P34" s="198">
        <v>0</v>
      </c>
      <c r="Q34" s="187">
        <f t="shared" si="2"/>
        <v>0</v>
      </c>
      <c r="R34" s="150"/>
      <c r="S34" s="217"/>
      <c r="T34" s="217"/>
    </row>
    <row r="35" spans="1:20" ht="15">
      <c r="A35" s="157"/>
      <c r="B35" s="229" t="s">
        <v>170</v>
      </c>
      <c r="C35" s="225"/>
      <c r="D35" s="244">
        <v>0</v>
      </c>
      <c r="E35" s="245">
        <v>0</v>
      </c>
      <c r="F35" s="249">
        <v>0</v>
      </c>
      <c r="G35" s="256">
        <v>0</v>
      </c>
      <c r="H35" s="249">
        <v>0</v>
      </c>
      <c r="I35" s="256">
        <v>0</v>
      </c>
      <c r="J35" s="249">
        <v>0</v>
      </c>
      <c r="K35" s="256">
        <v>0</v>
      </c>
      <c r="L35" s="249">
        <v>0</v>
      </c>
      <c r="M35" s="256">
        <v>0</v>
      </c>
      <c r="N35" s="200"/>
      <c r="O35" s="201">
        <f t="shared" si="1"/>
        <v>0</v>
      </c>
      <c r="P35" s="198">
        <v>0</v>
      </c>
      <c r="Q35" s="187">
        <f t="shared" si="2"/>
        <v>0</v>
      </c>
      <c r="R35" s="150"/>
      <c r="S35" s="217"/>
      <c r="T35" s="217"/>
    </row>
    <row r="36" spans="1:20" ht="15" customHeight="1">
      <c r="A36" s="157"/>
      <c r="B36" s="428" t="s">
        <v>76</v>
      </c>
      <c r="C36" s="429"/>
      <c r="D36" s="244">
        <v>0</v>
      </c>
      <c r="E36" s="245">
        <v>0</v>
      </c>
      <c r="F36" s="249">
        <v>0</v>
      </c>
      <c r="G36" s="256">
        <v>0</v>
      </c>
      <c r="H36" s="249">
        <v>0</v>
      </c>
      <c r="I36" s="256">
        <v>0</v>
      </c>
      <c r="J36" s="249">
        <v>0</v>
      </c>
      <c r="K36" s="256">
        <v>0</v>
      </c>
      <c r="L36" s="249">
        <v>0</v>
      </c>
      <c r="M36" s="256">
        <v>0</v>
      </c>
      <c r="N36" s="200"/>
      <c r="O36" s="201">
        <f t="shared" si="1"/>
        <v>0</v>
      </c>
      <c r="P36" s="198">
        <v>0</v>
      </c>
      <c r="Q36" s="187">
        <f t="shared" si="2"/>
        <v>0</v>
      </c>
      <c r="R36" s="150" t="b">
        <v>1</v>
      </c>
      <c r="S36" s="217"/>
      <c r="T36" s="217"/>
    </row>
    <row r="37" spans="1:20" s="206" customFormat="1" ht="7.5" customHeight="1">
      <c r="A37" s="204"/>
      <c r="B37" s="435">
        <f>COUNTA(B24:B36)</f>
        <v>13</v>
      </c>
      <c r="C37" s="436"/>
      <c r="D37" s="117"/>
      <c r="E37" s="117"/>
      <c r="F37" s="250"/>
      <c r="G37" s="257"/>
      <c r="H37" s="250"/>
      <c r="I37" s="257"/>
      <c r="J37" s="250"/>
      <c r="K37" s="257"/>
      <c r="L37" s="250"/>
      <c r="M37" s="257"/>
      <c r="N37" s="239"/>
      <c r="O37" s="185"/>
      <c r="P37" s="205"/>
      <c r="Q37" s="187"/>
      <c r="R37" s="222" t="b">
        <v>1</v>
      </c>
      <c r="S37" s="218"/>
      <c r="T37" s="218"/>
    </row>
    <row r="38" spans="1:20" ht="15">
      <c r="A38" s="437" t="s">
        <v>37</v>
      </c>
      <c r="B38" s="438"/>
      <c r="C38" s="439"/>
      <c r="D38" s="117"/>
      <c r="E38" s="117"/>
      <c r="F38" s="250"/>
      <c r="G38" s="257"/>
      <c r="H38" s="250"/>
      <c r="I38" s="257"/>
      <c r="J38" s="250"/>
      <c r="K38" s="257"/>
      <c r="L38" s="250"/>
      <c r="M38" s="257"/>
      <c r="N38" s="239"/>
      <c r="O38" s="185"/>
      <c r="P38" s="205"/>
      <c r="Q38" s="187"/>
      <c r="R38" s="150" t="b">
        <v>1</v>
      </c>
      <c r="S38" s="217"/>
      <c r="T38" s="217"/>
    </row>
    <row r="39" spans="1:20" ht="7.5" customHeight="1">
      <c r="A39" s="226"/>
      <c r="B39" s="227"/>
      <c r="C39" s="228"/>
      <c r="D39" s="117"/>
      <c r="E39" s="117"/>
      <c r="F39" s="250"/>
      <c r="G39" s="257"/>
      <c r="H39" s="250"/>
      <c r="I39" s="257"/>
      <c r="J39" s="250"/>
      <c r="K39" s="257"/>
      <c r="L39" s="250"/>
      <c r="M39" s="257"/>
      <c r="N39" s="239"/>
      <c r="O39" s="185"/>
      <c r="P39" s="205"/>
      <c r="Q39" s="187"/>
      <c r="R39" s="150" t="b">
        <v>1</v>
      </c>
      <c r="S39" s="217"/>
      <c r="T39" s="217"/>
    </row>
    <row r="40" spans="1:20" ht="15" customHeight="1">
      <c r="A40" s="161"/>
      <c r="B40" s="428" t="s">
        <v>43</v>
      </c>
      <c r="C40" s="429">
        <v>0</v>
      </c>
      <c r="D40" s="244">
        <v>0</v>
      </c>
      <c r="E40" s="245">
        <v>3</v>
      </c>
      <c r="F40" s="249">
        <v>0</v>
      </c>
      <c r="G40" s="256">
        <v>0</v>
      </c>
      <c r="H40" s="249">
        <v>0</v>
      </c>
      <c r="I40" s="256">
        <v>0</v>
      </c>
      <c r="J40" s="249">
        <v>0</v>
      </c>
      <c r="K40" s="256">
        <v>0</v>
      </c>
      <c r="L40" s="249">
        <v>0</v>
      </c>
      <c r="M40" s="256">
        <v>0</v>
      </c>
      <c r="N40" s="200"/>
      <c r="O40" s="201">
        <f>IF(ISERROR(G40+I40+K40+M40),"Invalid Input",G40+I40+K40+M40)</f>
        <v>0</v>
      </c>
      <c r="P40" s="198">
        <v>0</v>
      </c>
      <c r="Q40" s="187">
        <f>IF(ISERROR(P40-O40),"Invalid Input",(P40-O40))</f>
        <v>0</v>
      </c>
      <c r="R40" s="150" t="b">
        <v>1</v>
      </c>
      <c r="S40" s="217"/>
      <c r="T40" s="217"/>
    </row>
    <row r="41" spans="1:20" ht="15" customHeight="1">
      <c r="A41" s="161"/>
      <c r="B41" s="428" t="s">
        <v>42</v>
      </c>
      <c r="C41" s="429">
        <v>0</v>
      </c>
      <c r="D41" s="244">
        <v>0</v>
      </c>
      <c r="E41" s="245">
        <v>21</v>
      </c>
      <c r="F41" s="249">
        <v>0</v>
      </c>
      <c r="G41" s="256">
        <v>0</v>
      </c>
      <c r="H41" s="249">
        <v>0</v>
      </c>
      <c r="I41" s="256">
        <v>0</v>
      </c>
      <c r="J41" s="249">
        <v>1</v>
      </c>
      <c r="K41" s="256">
        <v>1</v>
      </c>
      <c r="L41" s="249">
        <v>0</v>
      </c>
      <c r="M41" s="256">
        <v>0</v>
      </c>
      <c r="N41" s="200"/>
      <c r="O41" s="201">
        <f>IF(ISERROR(G41+I41+K41+M41),"Invalid Input",G41+I41+K41+M41)</f>
        <v>1</v>
      </c>
      <c r="P41" s="198">
        <v>0</v>
      </c>
      <c r="Q41" s="187">
        <f>IF(ISERROR(P41-O41),"Invalid Input",(P41-O41))</f>
        <v>-1</v>
      </c>
      <c r="R41" s="150" t="b">
        <v>1</v>
      </c>
      <c r="S41" s="217"/>
      <c r="T41" s="217"/>
    </row>
    <row r="42" spans="1:20" ht="15" customHeight="1">
      <c r="A42" s="161"/>
      <c r="B42" s="428" t="s">
        <v>77</v>
      </c>
      <c r="C42" s="429">
        <v>0</v>
      </c>
      <c r="D42" s="244">
        <v>0</v>
      </c>
      <c r="E42" s="245">
        <v>0</v>
      </c>
      <c r="F42" s="249">
        <v>0</v>
      </c>
      <c r="G42" s="256">
        <v>0</v>
      </c>
      <c r="H42" s="249">
        <v>0</v>
      </c>
      <c r="I42" s="256">
        <v>0</v>
      </c>
      <c r="J42" s="249">
        <v>0</v>
      </c>
      <c r="K42" s="256">
        <v>0</v>
      </c>
      <c r="L42" s="249">
        <v>0</v>
      </c>
      <c r="M42" s="256">
        <v>0</v>
      </c>
      <c r="N42" s="200"/>
      <c r="O42" s="201">
        <f>IF(ISERROR(G42+I42+K42+M42),"Invalid Input",G42+I42+K42+M42)</f>
        <v>0</v>
      </c>
      <c r="P42" s="198">
        <v>0</v>
      </c>
      <c r="Q42" s="187">
        <f>IF(ISERROR(P42-O42),"Invalid Input",(P42-O42))</f>
        <v>0</v>
      </c>
      <c r="R42" s="150" t="b">
        <v>1</v>
      </c>
      <c r="S42" s="217"/>
      <c r="T42" s="217"/>
    </row>
    <row r="43" spans="1:20" ht="15" customHeight="1">
      <c r="A43" s="161"/>
      <c r="B43" s="428" t="s">
        <v>78</v>
      </c>
      <c r="C43" s="429">
        <v>0</v>
      </c>
      <c r="D43" s="244">
        <v>0</v>
      </c>
      <c r="E43" s="245">
        <v>0</v>
      </c>
      <c r="F43" s="249">
        <v>0</v>
      </c>
      <c r="G43" s="256">
        <v>0</v>
      </c>
      <c r="H43" s="249">
        <v>0</v>
      </c>
      <c r="I43" s="256">
        <v>0</v>
      </c>
      <c r="J43" s="249">
        <v>0</v>
      </c>
      <c r="K43" s="256">
        <v>0</v>
      </c>
      <c r="L43" s="249">
        <v>0</v>
      </c>
      <c r="M43" s="256">
        <v>0</v>
      </c>
      <c r="N43" s="200"/>
      <c r="O43" s="201">
        <f>IF(ISERROR(G43+I43+K43+M43),"Invalid Input",G43+I43+K43+M43)</f>
        <v>0</v>
      </c>
      <c r="P43" s="198">
        <v>0</v>
      </c>
      <c r="Q43" s="187">
        <f>IF(ISERROR(P43-O43),"Invalid Input",(P43-O43))</f>
        <v>0</v>
      </c>
      <c r="R43" s="216" t="b">
        <v>1</v>
      </c>
      <c r="S43" s="217"/>
      <c r="T43" s="217"/>
    </row>
    <row r="44" spans="1:20" ht="15">
      <c r="A44" s="161"/>
      <c r="B44" s="224"/>
      <c r="C44" s="225"/>
      <c r="D44" s="247"/>
      <c r="E44" s="247"/>
      <c r="F44" s="254"/>
      <c r="G44" s="261"/>
      <c r="H44" s="254"/>
      <c r="I44" s="261"/>
      <c r="J44" s="254"/>
      <c r="K44" s="261"/>
      <c r="L44" s="254"/>
      <c r="M44" s="261"/>
      <c r="N44" s="200"/>
      <c r="O44" s="201"/>
      <c r="P44" s="221"/>
      <c r="Q44" s="187"/>
      <c r="R44" s="150"/>
      <c r="S44" s="217"/>
      <c r="T44" s="217"/>
    </row>
    <row r="45" spans="1:20" ht="13.5" customHeight="1">
      <c r="A45" s="437" t="s">
        <v>25</v>
      </c>
      <c r="B45" s="438"/>
      <c r="C45" s="439"/>
      <c r="D45" s="247"/>
      <c r="E45" s="247"/>
      <c r="F45" s="254"/>
      <c r="G45" s="261"/>
      <c r="H45" s="254"/>
      <c r="I45" s="261"/>
      <c r="J45" s="254"/>
      <c r="K45" s="261"/>
      <c r="L45" s="254"/>
      <c r="M45" s="261"/>
      <c r="N45" s="200"/>
      <c r="O45" s="201"/>
      <c r="P45" s="221"/>
      <c r="Q45" s="187"/>
      <c r="R45" s="150"/>
      <c r="S45" s="217"/>
      <c r="T45" s="217"/>
    </row>
    <row r="46" spans="1:20" ht="6.75" customHeight="1">
      <c r="A46" s="226"/>
      <c r="B46" s="227"/>
      <c r="C46" s="228"/>
      <c r="D46" s="247"/>
      <c r="E46" s="247"/>
      <c r="F46" s="254"/>
      <c r="G46" s="261"/>
      <c r="H46" s="254"/>
      <c r="I46" s="261"/>
      <c r="J46" s="254"/>
      <c r="K46" s="261"/>
      <c r="L46" s="254"/>
      <c r="M46" s="261"/>
      <c r="N46" s="200"/>
      <c r="O46" s="201"/>
      <c r="P46" s="221"/>
      <c r="Q46" s="187"/>
      <c r="R46" s="150"/>
      <c r="S46" s="217"/>
      <c r="T46" s="217"/>
    </row>
    <row r="47" spans="1:20" ht="15" customHeight="1">
      <c r="A47" s="161"/>
      <c r="B47" s="428" t="s">
        <v>39</v>
      </c>
      <c r="C47" s="429">
        <v>0</v>
      </c>
      <c r="D47" s="244">
        <v>0</v>
      </c>
      <c r="E47" s="245">
        <v>0</v>
      </c>
      <c r="F47" s="249">
        <v>0</v>
      </c>
      <c r="G47" s="256">
        <v>0</v>
      </c>
      <c r="H47" s="249">
        <v>0</v>
      </c>
      <c r="I47" s="256">
        <v>0</v>
      </c>
      <c r="J47" s="249">
        <v>0</v>
      </c>
      <c r="K47" s="256">
        <v>0</v>
      </c>
      <c r="L47" s="249">
        <v>0</v>
      </c>
      <c r="M47" s="256">
        <v>0</v>
      </c>
      <c r="N47" s="200"/>
      <c r="O47" s="201">
        <f>IF(ISERROR(G47+I47+K47+M47),"Invalid Input",G47+I47+K47+M47)</f>
        <v>0</v>
      </c>
      <c r="P47" s="198">
        <v>0</v>
      </c>
      <c r="Q47" s="187">
        <f>IF(ISERROR(P47-O47),"Invalid Input",(P47-O47))</f>
        <v>0</v>
      </c>
      <c r="R47" s="150" t="b">
        <v>1</v>
      </c>
      <c r="S47" s="217"/>
      <c r="T47" s="217"/>
    </row>
    <row r="48" spans="1:20" ht="15" customHeight="1">
      <c r="A48" s="161"/>
      <c r="B48" s="428" t="s">
        <v>40</v>
      </c>
      <c r="C48" s="429">
        <v>0</v>
      </c>
      <c r="D48" s="244">
        <v>0</v>
      </c>
      <c r="E48" s="245">
        <v>0</v>
      </c>
      <c r="F48" s="249">
        <v>0</v>
      </c>
      <c r="G48" s="256">
        <v>0</v>
      </c>
      <c r="H48" s="249">
        <v>0</v>
      </c>
      <c r="I48" s="256">
        <v>0</v>
      </c>
      <c r="J48" s="249">
        <v>0</v>
      </c>
      <c r="K48" s="256">
        <v>0</v>
      </c>
      <c r="L48" s="249">
        <v>0</v>
      </c>
      <c r="M48" s="256">
        <v>0</v>
      </c>
      <c r="N48" s="200"/>
      <c r="O48" s="201">
        <f>IF(ISERROR(G48+I48+K48+M48),"Invalid Input",G48+I48+K48+M48)</f>
        <v>0</v>
      </c>
      <c r="P48" s="198">
        <v>0</v>
      </c>
      <c r="Q48" s="187">
        <f>IF(ISERROR(P48-O48),"Invalid Input",(P48-O48))</f>
        <v>0</v>
      </c>
      <c r="R48" s="150" t="b">
        <v>1</v>
      </c>
      <c r="S48" s="217"/>
      <c r="T48" s="217"/>
    </row>
    <row r="49" spans="1:20" ht="15" customHeight="1">
      <c r="A49" s="151"/>
      <c r="B49" s="428" t="s">
        <v>41</v>
      </c>
      <c r="C49" s="429">
        <v>0</v>
      </c>
      <c r="D49" s="244">
        <v>0</v>
      </c>
      <c r="E49" s="245">
        <v>0</v>
      </c>
      <c r="F49" s="249">
        <v>0</v>
      </c>
      <c r="G49" s="256">
        <v>0</v>
      </c>
      <c r="H49" s="249">
        <v>0</v>
      </c>
      <c r="I49" s="256">
        <v>0</v>
      </c>
      <c r="J49" s="249">
        <v>0</v>
      </c>
      <c r="K49" s="256">
        <v>0</v>
      </c>
      <c r="L49" s="249">
        <v>0</v>
      </c>
      <c r="M49" s="256">
        <v>0</v>
      </c>
      <c r="N49" s="200"/>
      <c r="O49" s="201">
        <f>IF(ISERROR(G49+I49+K49+M49),"Invalid Input",G49+I49+K49+M49)</f>
        <v>0</v>
      </c>
      <c r="P49" s="198">
        <v>0</v>
      </c>
      <c r="Q49" s="187">
        <f>IF(ISERROR(P49-O49),"Invalid Input",(P49-O49))</f>
        <v>0</v>
      </c>
      <c r="R49" s="150" t="b">
        <v>1</v>
      </c>
      <c r="S49" s="219"/>
      <c r="T49" s="219"/>
    </row>
    <row r="50" spans="1:20" ht="7.5" customHeight="1">
      <c r="A50" s="157"/>
      <c r="B50" s="426">
        <f>COUNTA(B40:B49)</f>
        <v>7</v>
      </c>
      <c r="C50" s="427"/>
      <c r="D50" s="117"/>
      <c r="E50" s="117"/>
      <c r="F50" s="250"/>
      <c r="G50" s="257"/>
      <c r="H50" s="250"/>
      <c r="I50" s="257"/>
      <c r="J50" s="250"/>
      <c r="K50" s="257"/>
      <c r="L50" s="250"/>
      <c r="M50" s="257"/>
      <c r="N50" s="239"/>
      <c r="O50" s="185"/>
      <c r="P50" s="205"/>
      <c r="Q50" s="187"/>
      <c r="R50" s="150" t="b">
        <v>1</v>
      </c>
      <c r="S50" s="219"/>
      <c r="T50" s="219"/>
    </row>
    <row r="51" spans="1:20" ht="15">
      <c r="A51" s="437" t="s">
        <v>20</v>
      </c>
      <c r="B51" s="438"/>
      <c r="C51" s="439"/>
      <c r="D51" s="117"/>
      <c r="E51" s="117"/>
      <c r="F51" s="250"/>
      <c r="G51" s="257"/>
      <c r="H51" s="250"/>
      <c r="I51" s="257"/>
      <c r="J51" s="250"/>
      <c r="K51" s="257"/>
      <c r="L51" s="250"/>
      <c r="M51" s="257"/>
      <c r="N51" s="239"/>
      <c r="O51" s="185"/>
      <c r="P51" s="205"/>
      <c r="Q51" s="187"/>
      <c r="R51" s="150"/>
      <c r="S51" s="219"/>
      <c r="T51" s="219"/>
    </row>
    <row r="52" spans="1:20" ht="15">
      <c r="A52" s="203" t="s">
        <v>15</v>
      </c>
      <c r="B52" s="227"/>
      <c r="C52" s="228"/>
      <c r="D52" s="117"/>
      <c r="E52" s="117"/>
      <c r="F52" s="250"/>
      <c r="G52" s="257"/>
      <c r="H52" s="250"/>
      <c r="I52" s="257"/>
      <c r="J52" s="250"/>
      <c r="K52" s="257"/>
      <c r="L52" s="250"/>
      <c r="M52" s="257"/>
      <c r="N52" s="239"/>
      <c r="O52" s="185"/>
      <c r="P52" s="205"/>
      <c r="Q52" s="187"/>
      <c r="R52" s="150" t="b">
        <v>1</v>
      </c>
      <c r="S52" s="219"/>
      <c r="T52" s="219"/>
    </row>
    <row r="53" spans="1:20" ht="26.25" customHeight="1">
      <c r="A53" s="157"/>
      <c r="B53" s="428" t="s">
        <v>38</v>
      </c>
      <c r="C53" s="429">
        <v>0</v>
      </c>
      <c r="D53" s="244">
        <v>0</v>
      </c>
      <c r="E53" s="245">
        <v>0</v>
      </c>
      <c r="F53" s="249">
        <v>0</v>
      </c>
      <c r="G53" s="256">
        <v>0</v>
      </c>
      <c r="H53" s="249">
        <v>0</v>
      </c>
      <c r="I53" s="256">
        <v>0</v>
      </c>
      <c r="J53" s="249">
        <v>0</v>
      </c>
      <c r="K53" s="256">
        <v>0</v>
      </c>
      <c r="L53" s="249">
        <v>0</v>
      </c>
      <c r="M53" s="256">
        <v>0</v>
      </c>
      <c r="N53" s="200"/>
      <c r="O53" s="201">
        <f>IF(ISERROR(G53+I53+K53+M53),"Invalid Input",G53+I53+K53+M53)</f>
        <v>0</v>
      </c>
      <c r="P53" s="198">
        <v>0</v>
      </c>
      <c r="Q53" s="187">
        <f>IF(ISERROR(P53-O53),"Invalid Input",(P53-O53))</f>
        <v>0</v>
      </c>
      <c r="R53" s="150" t="b">
        <v>1</v>
      </c>
      <c r="S53" s="219"/>
      <c r="T53" s="219"/>
    </row>
    <row r="54" spans="1:20" ht="15" customHeight="1">
      <c r="A54" s="161"/>
      <c r="B54" s="428" t="s">
        <v>44</v>
      </c>
      <c r="C54" s="429">
        <v>0</v>
      </c>
      <c r="D54" s="244">
        <v>0</v>
      </c>
      <c r="E54" s="245">
        <v>0</v>
      </c>
      <c r="F54" s="249">
        <v>0</v>
      </c>
      <c r="G54" s="256">
        <v>0</v>
      </c>
      <c r="H54" s="249">
        <v>0</v>
      </c>
      <c r="I54" s="256">
        <v>0</v>
      </c>
      <c r="J54" s="249">
        <v>0</v>
      </c>
      <c r="K54" s="256">
        <v>0</v>
      </c>
      <c r="L54" s="249">
        <v>0</v>
      </c>
      <c r="M54" s="256">
        <v>0</v>
      </c>
      <c r="N54" s="200"/>
      <c r="O54" s="201">
        <f>IF(ISERROR(G54+I54+K54+M54),"Invalid Input",G54+I54+K54+M54)</f>
        <v>0</v>
      </c>
      <c r="P54" s="198">
        <v>0</v>
      </c>
      <c r="Q54" s="187">
        <f>IF(ISERROR(P54-O54),"Invalid Input",(P54-O54))</f>
        <v>0</v>
      </c>
      <c r="R54" s="150" t="b">
        <v>1</v>
      </c>
      <c r="S54" s="219"/>
      <c r="T54" s="219"/>
    </row>
    <row r="55" spans="1:20" ht="7.5" customHeight="1">
      <c r="A55" s="151"/>
      <c r="B55" s="426">
        <f>COUNTA(B53:B54)</f>
        <v>2</v>
      </c>
      <c r="C55" s="427"/>
      <c r="D55" s="117"/>
      <c r="E55" s="117"/>
      <c r="F55" s="250"/>
      <c r="G55" s="257"/>
      <c r="H55" s="250"/>
      <c r="I55" s="257"/>
      <c r="J55" s="250"/>
      <c r="K55" s="257"/>
      <c r="L55" s="250"/>
      <c r="M55" s="257"/>
      <c r="N55" s="239"/>
      <c r="O55" s="185"/>
      <c r="P55" s="205"/>
      <c r="Q55" s="187"/>
      <c r="R55" s="150" t="b">
        <v>1</v>
      </c>
      <c r="S55" s="219"/>
      <c r="T55" s="219"/>
    </row>
    <row r="56" spans="1:20" ht="15">
      <c r="A56" s="203" t="s">
        <v>16</v>
      </c>
      <c r="B56" s="171"/>
      <c r="C56" s="172"/>
      <c r="D56" s="117"/>
      <c r="E56" s="117"/>
      <c r="F56" s="250"/>
      <c r="G56" s="257"/>
      <c r="H56" s="250"/>
      <c r="I56" s="257"/>
      <c r="J56" s="250"/>
      <c r="K56" s="257"/>
      <c r="L56" s="250"/>
      <c r="M56" s="257"/>
      <c r="N56" s="239"/>
      <c r="O56" s="185"/>
      <c r="P56" s="205"/>
      <c r="Q56" s="187"/>
      <c r="R56" s="150" t="b">
        <v>1</v>
      </c>
      <c r="S56" s="219"/>
      <c r="T56" s="219"/>
    </row>
    <row r="57" spans="1:20" ht="25.5" customHeight="1">
      <c r="A57" s="161"/>
      <c r="B57" s="424" t="s">
        <v>45</v>
      </c>
      <c r="C57" s="425"/>
      <c r="D57" s="244">
        <v>0</v>
      </c>
      <c r="E57" s="245">
        <v>0</v>
      </c>
      <c r="F57" s="249">
        <v>0</v>
      </c>
      <c r="G57" s="256">
        <v>0</v>
      </c>
      <c r="H57" s="249">
        <v>0</v>
      </c>
      <c r="I57" s="256">
        <v>0</v>
      </c>
      <c r="J57" s="249">
        <v>0</v>
      </c>
      <c r="K57" s="256">
        <v>0</v>
      </c>
      <c r="L57" s="249">
        <v>0</v>
      </c>
      <c r="M57" s="256">
        <v>0</v>
      </c>
      <c r="N57" s="200"/>
      <c r="O57" s="201">
        <f>IF(ISERROR(G57+I57+K57+M57),"Invalid Input",G57+I57+K57+M57)</f>
        <v>0</v>
      </c>
      <c r="P57" s="198">
        <v>0</v>
      </c>
      <c r="Q57" s="187">
        <f>IF(ISERROR(P57-O57),"Invalid Input",(P57-O57))</f>
        <v>0</v>
      </c>
      <c r="R57" s="150" t="b">
        <v>1</v>
      </c>
      <c r="S57" s="219"/>
      <c r="T57" s="219"/>
    </row>
    <row r="58" spans="1:20" ht="15" customHeight="1">
      <c r="A58" s="161"/>
      <c r="B58" s="424" t="s">
        <v>46</v>
      </c>
      <c r="C58" s="425"/>
      <c r="D58" s="244">
        <v>0</v>
      </c>
      <c r="E58" s="245">
        <v>0</v>
      </c>
      <c r="F58" s="249">
        <v>0</v>
      </c>
      <c r="G58" s="256">
        <v>0</v>
      </c>
      <c r="H58" s="249">
        <v>0</v>
      </c>
      <c r="I58" s="256">
        <v>0</v>
      </c>
      <c r="J58" s="249">
        <v>0</v>
      </c>
      <c r="K58" s="256">
        <v>0</v>
      </c>
      <c r="L58" s="249">
        <v>0</v>
      </c>
      <c r="M58" s="256">
        <v>0</v>
      </c>
      <c r="N58" s="200"/>
      <c r="O58" s="201">
        <f>IF(ISERROR(G58+I58+K58+M58),"Invalid Input",G58+I58+K58+M58)</f>
        <v>0</v>
      </c>
      <c r="P58" s="198">
        <v>0</v>
      </c>
      <c r="Q58" s="187">
        <f>IF(ISERROR(P58-O58),"Invalid Input",(P58-O58))</f>
        <v>0</v>
      </c>
      <c r="R58" s="150" t="b">
        <v>1</v>
      </c>
      <c r="S58" s="219"/>
      <c r="T58" s="219"/>
    </row>
    <row r="59" spans="1:20" ht="12.75" customHeight="1">
      <c r="A59" s="151"/>
      <c r="B59" s="426">
        <f>COUNTA(B57:C58)</f>
        <v>2</v>
      </c>
      <c r="C59" s="427"/>
      <c r="D59" s="187"/>
      <c r="E59" s="187"/>
      <c r="F59" s="255"/>
      <c r="G59" s="262"/>
      <c r="H59" s="255"/>
      <c r="I59" s="262"/>
      <c r="J59" s="255"/>
      <c r="K59" s="262"/>
      <c r="L59" s="255"/>
      <c r="M59" s="262"/>
      <c r="N59" s="239"/>
      <c r="O59" s="185"/>
      <c r="P59" s="176"/>
      <c r="Q59" s="187"/>
      <c r="R59" s="150" t="b">
        <v>1</v>
      </c>
      <c r="S59" s="219"/>
      <c r="T59" s="219"/>
    </row>
    <row r="60" spans="1:20" ht="15">
      <c r="A60" s="203" t="s">
        <v>17</v>
      </c>
      <c r="B60" s="179"/>
      <c r="C60" s="172"/>
      <c r="D60" s="187"/>
      <c r="E60" s="187"/>
      <c r="F60" s="255"/>
      <c r="G60" s="262"/>
      <c r="H60" s="255"/>
      <c r="I60" s="262"/>
      <c r="J60" s="255"/>
      <c r="K60" s="262"/>
      <c r="L60" s="255"/>
      <c r="M60" s="262"/>
      <c r="N60" s="239"/>
      <c r="O60" s="185"/>
      <c r="P60" s="176"/>
      <c r="Q60" s="187"/>
      <c r="R60" s="150" t="b">
        <v>1</v>
      </c>
      <c r="S60" s="219"/>
      <c r="T60" s="219"/>
    </row>
    <row r="61" spans="1:20" ht="15">
      <c r="A61" s="161"/>
      <c r="B61" s="422" t="s">
        <v>80</v>
      </c>
      <c r="C61" s="423"/>
      <c r="D61" s="244">
        <v>0</v>
      </c>
      <c r="E61" s="245">
        <v>0</v>
      </c>
      <c r="F61" s="249">
        <v>0</v>
      </c>
      <c r="G61" s="256">
        <v>0</v>
      </c>
      <c r="H61" s="249">
        <v>0</v>
      </c>
      <c r="I61" s="256">
        <v>0</v>
      </c>
      <c r="J61" s="249">
        <v>0</v>
      </c>
      <c r="K61" s="256">
        <v>0</v>
      </c>
      <c r="L61" s="249">
        <v>0</v>
      </c>
      <c r="M61" s="256">
        <v>0</v>
      </c>
      <c r="N61" s="200"/>
      <c r="O61" s="201">
        <f>IF(ISERROR(G61+I61+K61+M61),"Invalid Input",G61+I61+K61+M61)</f>
        <v>0</v>
      </c>
      <c r="P61" s="198">
        <v>0</v>
      </c>
      <c r="Q61" s="187">
        <f>IF(ISERROR(P61-O61),"Invalid Input",(P61-O61))</f>
        <v>0</v>
      </c>
      <c r="R61" s="150" t="b">
        <v>1</v>
      </c>
      <c r="S61" s="219"/>
      <c r="T61" s="219"/>
    </row>
    <row r="62" spans="1:20" ht="15">
      <c r="A62" s="161"/>
      <c r="B62" s="422" t="s">
        <v>79</v>
      </c>
      <c r="C62" s="423"/>
      <c r="D62" s="244">
        <v>0</v>
      </c>
      <c r="E62" s="245">
        <v>0</v>
      </c>
      <c r="F62" s="249">
        <v>0</v>
      </c>
      <c r="G62" s="256">
        <v>0</v>
      </c>
      <c r="H62" s="249">
        <v>0</v>
      </c>
      <c r="I62" s="256">
        <v>0</v>
      </c>
      <c r="J62" s="249">
        <v>0</v>
      </c>
      <c r="K62" s="256">
        <v>0</v>
      </c>
      <c r="L62" s="249">
        <v>0</v>
      </c>
      <c r="M62" s="256">
        <v>0</v>
      </c>
      <c r="N62" s="200"/>
      <c r="O62" s="201">
        <f>IF(ISERROR(G62+I62+K62+M62),"Invalid Input",G62+I62+K62+M62)</f>
        <v>0</v>
      </c>
      <c r="P62" s="198">
        <v>0</v>
      </c>
      <c r="Q62" s="187">
        <f>IF(ISERROR(P62-O62),"Invalid Input",(P62-O62))</f>
        <v>0</v>
      </c>
      <c r="R62" s="150" t="b">
        <v>1</v>
      </c>
      <c r="S62" s="219"/>
      <c r="T62" s="219"/>
    </row>
    <row r="63" spans="1:20" ht="15">
      <c r="A63" s="161"/>
      <c r="B63" s="422" t="s">
        <v>81</v>
      </c>
      <c r="C63" s="423"/>
      <c r="D63" s="244">
        <v>0</v>
      </c>
      <c r="E63" s="245">
        <v>0</v>
      </c>
      <c r="F63" s="249">
        <v>0</v>
      </c>
      <c r="G63" s="256">
        <v>0</v>
      </c>
      <c r="H63" s="249">
        <v>0</v>
      </c>
      <c r="I63" s="256">
        <v>0</v>
      </c>
      <c r="J63" s="249">
        <v>0</v>
      </c>
      <c r="K63" s="256">
        <v>0</v>
      </c>
      <c r="L63" s="249">
        <v>0</v>
      </c>
      <c r="M63" s="256">
        <v>0</v>
      </c>
      <c r="N63" s="200"/>
      <c r="O63" s="201">
        <f>IF(ISERROR(G63+I63+K63+M63),"Invalid Input",G63+I63+K63+M63)</f>
        <v>0</v>
      </c>
      <c r="P63" s="198">
        <v>0</v>
      </c>
      <c r="Q63" s="187">
        <f>IF(ISERROR(P63-O63),"Invalid Input",(P63-O63))</f>
        <v>0</v>
      </c>
      <c r="R63" s="150"/>
      <c r="S63" s="219"/>
      <c r="T63" s="219"/>
    </row>
    <row r="64" spans="1:20" ht="15" customHeight="1">
      <c r="A64" s="161"/>
      <c r="B64" s="426">
        <f>COUNTA(B61:C62)</f>
        <v>2</v>
      </c>
      <c r="C64" s="427"/>
      <c r="D64" s="187"/>
      <c r="E64" s="187"/>
      <c r="F64" s="255"/>
      <c r="G64" s="262"/>
      <c r="H64" s="255"/>
      <c r="I64" s="262"/>
      <c r="J64" s="255"/>
      <c r="K64" s="262"/>
      <c r="L64" s="255"/>
      <c r="M64" s="262"/>
      <c r="N64" s="239"/>
      <c r="O64" s="185"/>
      <c r="P64" s="176"/>
      <c r="Q64" s="187"/>
      <c r="R64" s="150" t="b">
        <v>1</v>
      </c>
      <c r="S64" s="219"/>
      <c r="T64" s="219"/>
    </row>
    <row r="65" spans="1:20" ht="15">
      <c r="A65" s="203" t="s">
        <v>18</v>
      </c>
      <c r="B65" s="171"/>
      <c r="C65" s="172"/>
      <c r="D65" s="117"/>
      <c r="E65" s="117"/>
      <c r="F65" s="250"/>
      <c r="G65" s="257"/>
      <c r="H65" s="250"/>
      <c r="I65" s="257"/>
      <c r="J65" s="250"/>
      <c r="K65" s="257"/>
      <c r="L65" s="250"/>
      <c r="M65" s="257"/>
      <c r="N65" s="239"/>
      <c r="O65" s="185"/>
      <c r="P65" s="205"/>
      <c r="Q65" s="187"/>
      <c r="R65" s="150" t="b">
        <v>1</v>
      </c>
      <c r="S65" s="219"/>
      <c r="T65" s="219"/>
    </row>
    <row r="66" spans="1:20" ht="15">
      <c r="A66" s="161"/>
      <c r="B66" s="171" t="s">
        <v>85</v>
      </c>
      <c r="C66" s="172"/>
      <c r="D66" s="244">
        <v>0</v>
      </c>
      <c r="E66" s="245">
        <v>278</v>
      </c>
      <c r="F66" s="249">
        <v>0</v>
      </c>
      <c r="G66" s="256">
        <v>0</v>
      </c>
      <c r="H66" s="249">
        <v>0</v>
      </c>
      <c r="I66" s="256">
        <v>0</v>
      </c>
      <c r="J66" s="249">
        <v>0</v>
      </c>
      <c r="K66" s="256">
        <v>0</v>
      </c>
      <c r="L66" s="249">
        <v>0</v>
      </c>
      <c r="M66" s="256">
        <v>0</v>
      </c>
      <c r="N66" s="200"/>
      <c r="O66" s="201">
        <f>IF(ISERROR(G66+I66+K66+M66),"Invalid Input",G66+I66+K66+M66)</f>
        <v>0</v>
      </c>
      <c r="P66" s="198">
        <v>0</v>
      </c>
      <c r="Q66" s="187">
        <f>IF(ISERROR(P66-O66),"Invalid Input",(P66-O66))</f>
        <v>0</v>
      </c>
      <c r="R66" s="150" t="b">
        <v>1</v>
      </c>
      <c r="S66" s="219"/>
      <c r="T66" s="219"/>
    </row>
    <row r="67" spans="1:20" ht="15">
      <c r="A67" s="161"/>
      <c r="B67" s="171" t="s">
        <v>82</v>
      </c>
      <c r="C67" s="172"/>
      <c r="D67" s="244">
        <v>0</v>
      </c>
      <c r="E67" s="245">
        <v>0</v>
      </c>
      <c r="F67" s="249">
        <v>0</v>
      </c>
      <c r="G67" s="256">
        <v>0</v>
      </c>
      <c r="H67" s="249">
        <v>0</v>
      </c>
      <c r="I67" s="256">
        <v>0</v>
      </c>
      <c r="J67" s="249">
        <v>0</v>
      </c>
      <c r="K67" s="256">
        <v>0</v>
      </c>
      <c r="L67" s="249">
        <v>0</v>
      </c>
      <c r="M67" s="256">
        <v>0</v>
      </c>
      <c r="N67" s="200"/>
      <c r="O67" s="201">
        <f>IF(ISERROR(G67+I67+K67+M67),"Invalid Input",G67+I67+K67+M67)</f>
        <v>0</v>
      </c>
      <c r="P67" s="198">
        <v>0</v>
      </c>
      <c r="Q67" s="187">
        <f>IF(ISERROR(P67-O67),"Invalid Input",(P67-O67))</f>
        <v>0</v>
      </c>
      <c r="R67" s="150" t="b">
        <v>1</v>
      </c>
      <c r="S67" s="219"/>
      <c r="T67" s="219"/>
    </row>
    <row r="68" spans="1:20" ht="15">
      <c r="A68" s="157"/>
      <c r="B68" s="171" t="s">
        <v>83</v>
      </c>
      <c r="C68" s="172"/>
      <c r="D68" s="244">
        <v>0</v>
      </c>
      <c r="E68" s="245">
        <v>6603</v>
      </c>
      <c r="F68" s="249">
        <v>0</v>
      </c>
      <c r="G68" s="256">
        <v>0</v>
      </c>
      <c r="H68" s="249"/>
      <c r="I68" s="256">
        <v>0</v>
      </c>
      <c r="J68" s="249">
        <v>5888</v>
      </c>
      <c r="K68" s="256">
        <v>5888</v>
      </c>
      <c r="L68" s="249">
        <v>0</v>
      </c>
      <c r="M68" s="256">
        <v>0</v>
      </c>
      <c r="N68" s="200"/>
      <c r="O68" s="201">
        <f>IF(ISERROR(G68+I68+K68+M68),"Invalid Input",G68+I68+K68+M68)</f>
        <v>5888</v>
      </c>
      <c r="P68" s="198">
        <v>0</v>
      </c>
      <c r="Q68" s="187">
        <f>IF(ISERROR(P68-O68),"Invalid Input",(P68-O68))</f>
        <v>-5888</v>
      </c>
      <c r="R68" s="150" t="b">
        <v>1</v>
      </c>
      <c r="S68" s="219"/>
      <c r="T68" s="219"/>
    </row>
    <row r="69" spans="1:20" ht="15">
      <c r="A69" s="151"/>
      <c r="B69" s="171" t="s">
        <v>84</v>
      </c>
      <c r="C69" s="172"/>
      <c r="D69" s="244">
        <v>0</v>
      </c>
      <c r="E69" s="245">
        <v>0</v>
      </c>
      <c r="F69" s="249">
        <v>0</v>
      </c>
      <c r="G69" s="256">
        <v>0</v>
      </c>
      <c r="H69" s="249">
        <v>0</v>
      </c>
      <c r="I69" s="256">
        <v>0</v>
      </c>
      <c r="J69" s="249">
        <v>0</v>
      </c>
      <c r="K69" s="256">
        <v>0</v>
      </c>
      <c r="L69" s="249">
        <v>0</v>
      </c>
      <c r="M69" s="256">
        <v>0</v>
      </c>
      <c r="N69" s="200"/>
      <c r="O69" s="201">
        <f>IF(ISERROR(G69+I69+K69+M69),"Invalid Input",G69+I69+K69+M69)</f>
        <v>0</v>
      </c>
      <c r="P69" s="198">
        <v>0</v>
      </c>
      <c r="Q69" s="187">
        <f>IF(ISERROR(P69-O69),"Invalid Input",(P69-O69))</f>
        <v>0</v>
      </c>
      <c r="R69" s="150" t="b">
        <v>1</v>
      </c>
      <c r="S69" s="219"/>
      <c r="T69" s="219"/>
    </row>
    <row r="70" spans="4:20" ht="15">
      <c r="D70" s="187"/>
      <c r="E70" s="187"/>
      <c r="F70" s="255"/>
      <c r="G70" s="262"/>
      <c r="H70" s="255"/>
      <c r="I70" s="262"/>
      <c r="J70" s="255"/>
      <c r="K70" s="262"/>
      <c r="L70" s="255"/>
      <c r="M70" s="262"/>
      <c r="N70" s="239"/>
      <c r="O70" s="185"/>
      <c r="P70" s="176"/>
      <c r="Q70" s="187"/>
      <c r="R70" s="150"/>
      <c r="S70" s="219"/>
      <c r="T70" s="219"/>
    </row>
    <row r="71" spans="1:20" ht="15">
      <c r="A71" s="203" t="s">
        <v>26</v>
      </c>
      <c r="B71" s="171"/>
      <c r="C71" s="172"/>
      <c r="D71" s="117"/>
      <c r="E71" s="117"/>
      <c r="F71" s="250"/>
      <c r="G71" s="257"/>
      <c r="H71" s="250"/>
      <c r="I71" s="257"/>
      <c r="J71" s="250"/>
      <c r="K71" s="257"/>
      <c r="L71" s="250"/>
      <c r="M71" s="257"/>
      <c r="N71" s="239"/>
      <c r="O71" s="185"/>
      <c r="P71" s="205"/>
      <c r="Q71" s="187"/>
      <c r="R71" s="150" t="b">
        <v>1</v>
      </c>
      <c r="S71" s="219"/>
      <c r="T71" s="219"/>
    </row>
    <row r="72" spans="1:20" ht="13.5" customHeight="1">
      <c r="A72" s="157"/>
      <c r="B72" s="422" t="s">
        <v>47</v>
      </c>
      <c r="C72" s="423"/>
      <c r="D72" s="244">
        <v>0</v>
      </c>
      <c r="E72" s="245">
        <v>1</v>
      </c>
      <c r="F72" s="249">
        <v>0</v>
      </c>
      <c r="G72" s="256">
        <v>0</v>
      </c>
      <c r="H72" s="249">
        <v>0</v>
      </c>
      <c r="I72" s="256">
        <v>0</v>
      </c>
      <c r="J72" s="249">
        <v>0</v>
      </c>
      <c r="K72" s="256">
        <v>0</v>
      </c>
      <c r="L72" s="249">
        <v>0</v>
      </c>
      <c r="M72" s="256">
        <v>0</v>
      </c>
      <c r="N72" s="200"/>
      <c r="O72" s="201">
        <f aca="true" t="shared" si="3" ref="O72:O83">IF(ISERROR(G72+I72+K72+M72),"Invalid Input",G72+I72+K72+M72)</f>
        <v>0</v>
      </c>
      <c r="P72" s="198">
        <v>0</v>
      </c>
      <c r="Q72" s="187">
        <f aca="true" t="shared" si="4" ref="Q72:Q83">IF(ISERROR(P72-O72),"Invalid Input",(P72-O72))</f>
        <v>0</v>
      </c>
      <c r="R72" s="150" t="b">
        <v>1</v>
      </c>
      <c r="S72" s="219"/>
      <c r="T72" s="219"/>
    </row>
    <row r="73" spans="1:20" ht="15">
      <c r="A73" s="161"/>
      <c r="B73" s="422" t="s">
        <v>48</v>
      </c>
      <c r="C73" s="423"/>
      <c r="D73" s="244">
        <v>0</v>
      </c>
      <c r="E73" s="245">
        <v>0</v>
      </c>
      <c r="F73" s="249">
        <v>0</v>
      </c>
      <c r="G73" s="256">
        <v>0</v>
      </c>
      <c r="H73" s="249">
        <v>0</v>
      </c>
      <c r="I73" s="256">
        <v>0</v>
      </c>
      <c r="J73" s="249">
        <v>0</v>
      </c>
      <c r="K73" s="256">
        <v>0</v>
      </c>
      <c r="L73" s="249">
        <v>0</v>
      </c>
      <c r="M73" s="256">
        <v>0</v>
      </c>
      <c r="N73" s="200"/>
      <c r="O73" s="201">
        <f t="shared" si="3"/>
        <v>0</v>
      </c>
      <c r="P73" s="198">
        <v>0</v>
      </c>
      <c r="Q73" s="187">
        <f t="shared" si="4"/>
        <v>0</v>
      </c>
      <c r="R73" s="150" t="b">
        <v>1</v>
      </c>
      <c r="S73" s="219"/>
      <c r="T73" s="219"/>
    </row>
    <row r="74" spans="1:20" ht="15">
      <c r="A74" s="161"/>
      <c r="B74" s="422" t="s">
        <v>49</v>
      </c>
      <c r="C74" s="423"/>
      <c r="D74" s="244">
        <v>0</v>
      </c>
      <c r="E74" s="245">
        <v>0</v>
      </c>
      <c r="F74" s="249">
        <v>0</v>
      </c>
      <c r="G74" s="256">
        <v>0</v>
      </c>
      <c r="H74" s="249">
        <v>0</v>
      </c>
      <c r="I74" s="256">
        <v>0</v>
      </c>
      <c r="J74" s="249">
        <v>0</v>
      </c>
      <c r="K74" s="256">
        <v>0</v>
      </c>
      <c r="L74" s="249">
        <v>0</v>
      </c>
      <c r="M74" s="256">
        <v>0</v>
      </c>
      <c r="N74" s="200"/>
      <c r="O74" s="201">
        <f t="shared" si="3"/>
        <v>0</v>
      </c>
      <c r="P74" s="198">
        <v>0</v>
      </c>
      <c r="Q74" s="187">
        <f t="shared" si="4"/>
        <v>0</v>
      </c>
      <c r="R74" s="150" t="b">
        <v>1</v>
      </c>
      <c r="S74" s="219"/>
      <c r="T74" s="219"/>
    </row>
    <row r="75" spans="1:20" ht="15">
      <c r="A75" s="161"/>
      <c r="B75" s="422" t="s">
        <v>50</v>
      </c>
      <c r="C75" s="423"/>
      <c r="D75" s="244">
        <v>0</v>
      </c>
      <c r="E75" s="245">
        <v>0</v>
      </c>
      <c r="F75" s="249">
        <v>0</v>
      </c>
      <c r="G75" s="256">
        <v>0</v>
      </c>
      <c r="H75" s="249">
        <v>0</v>
      </c>
      <c r="I75" s="256">
        <v>0</v>
      </c>
      <c r="J75" s="249">
        <v>0</v>
      </c>
      <c r="K75" s="256">
        <v>0</v>
      </c>
      <c r="L75" s="249">
        <v>0</v>
      </c>
      <c r="M75" s="256">
        <v>0</v>
      </c>
      <c r="N75" s="200"/>
      <c r="O75" s="201">
        <f t="shared" si="3"/>
        <v>0</v>
      </c>
      <c r="P75" s="198">
        <v>0</v>
      </c>
      <c r="Q75" s="187">
        <f t="shared" si="4"/>
        <v>0</v>
      </c>
      <c r="R75" s="150" t="b">
        <v>1</v>
      </c>
      <c r="S75" s="219"/>
      <c r="T75" s="219"/>
    </row>
    <row r="76" spans="1:20" ht="26.25" customHeight="1">
      <c r="A76" s="151"/>
      <c r="B76" s="428" t="s">
        <v>51</v>
      </c>
      <c r="C76" s="429"/>
      <c r="D76" s="244">
        <v>0</v>
      </c>
      <c r="E76" s="245">
        <v>0</v>
      </c>
      <c r="F76" s="249">
        <v>0</v>
      </c>
      <c r="G76" s="256">
        <v>0</v>
      </c>
      <c r="H76" s="249">
        <v>0</v>
      </c>
      <c r="I76" s="256">
        <v>0</v>
      </c>
      <c r="J76" s="249">
        <v>0</v>
      </c>
      <c r="K76" s="256">
        <v>0</v>
      </c>
      <c r="L76" s="249">
        <v>0</v>
      </c>
      <c r="M76" s="256">
        <v>0</v>
      </c>
      <c r="N76" s="200"/>
      <c r="O76" s="201">
        <f t="shared" si="3"/>
        <v>0</v>
      </c>
      <c r="P76" s="198">
        <v>0</v>
      </c>
      <c r="Q76" s="187">
        <f t="shared" si="4"/>
        <v>0</v>
      </c>
      <c r="R76" s="150" t="b">
        <v>1</v>
      </c>
      <c r="S76" s="219"/>
      <c r="T76" s="219"/>
    </row>
    <row r="77" spans="1:20" ht="15">
      <c r="A77" s="161"/>
      <c r="B77" s="422" t="s">
        <v>52</v>
      </c>
      <c r="C77" s="423"/>
      <c r="D77" s="244">
        <v>0</v>
      </c>
      <c r="E77" s="245">
        <v>0</v>
      </c>
      <c r="F77" s="249">
        <v>0</v>
      </c>
      <c r="G77" s="256">
        <v>0</v>
      </c>
      <c r="H77" s="249">
        <v>0</v>
      </c>
      <c r="I77" s="256">
        <v>0</v>
      </c>
      <c r="J77" s="249">
        <v>0</v>
      </c>
      <c r="K77" s="256">
        <v>0</v>
      </c>
      <c r="L77" s="249">
        <v>0</v>
      </c>
      <c r="M77" s="256">
        <v>0</v>
      </c>
      <c r="N77" s="200"/>
      <c r="O77" s="201">
        <f t="shared" si="3"/>
        <v>0</v>
      </c>
      <c r="P77" s="198">
        <v>0</v>
      </c>
      <c r="Q77" s="187">
        <f t="shared" si="4"/>
        <v>0</v>
      </c>
      <c r="R77" s="150" t="b">
        <v>1</v>
      </c>
      <c r="S77" s="219"/>
      <c r="T77" s="219"/>
    </row>
    <row r="78" spans="1:20" ht="15">
      <c r="A78" s="161"/>
      <c r="B78" s="422" t="s">
        <v>53</v>
      </c>
      <c r="C78" s="423"/>
      <c r="D78" s="244">
        <v>0</v>
      </c>
      <c r="E78" s="245">
        <v>0</v>
      </c>
      <c r="F78" s="249">
        <v>0</v>
      </c>
      <c r="G78" s="256">
        <v>0</v>
      </c>
      <c r="H78" s="249">
        <v>0</v>
      </c>
      <c r="I78" s="256">
        <v>0</v>
      </c>
      <c r="J78" s="249">
        <v>0</v>
      </c>
      <c r="K78" s="256">
        <v>0</v>
      </c>
      <c r="L78" s="249">
        <v>0</v>
      </c>
      <c r="M78" s="256">
        <v>0</v>
      </c>
      <c r="N78" s="200"/>
      <c r="O78" s="201">
        <f t="shared" si="3"/>
        <v>0</v>
      </c>
      <c r="P78" s="198">
        <v>0</v>
      </c>
      <c r="Q78" s="187">
        <f t="shared" si="4"/>
        <v>0</v>
      </c>
      <c r="R78" s="150" t="b">
        <v>1</v>
      </c>
      <c r="S78" s="219"/>
      <c r="T78" s="219"/>
    </row>
    <row r="79" spans="1:20" ht="15">
      <c r="A79" s="151"/>
      <c r="B79" s="422" t="s">
        <v>54</v>
      </c>
      <c r="C79" s="423"/>
      <c r="D79" s="244">
        <v>0</v>
      </c>
      <c r="E79" s="245">
        <v>0</v>
      </c>
      <c r="F79" s="249">
        <v>0</v>
      </c>
      <c r="G79" s="256">
        <v>0</v>
      </c>
      <c r="H79" s="249">
        <v>0</v>
      </c>
      <c r="I79" s="256">
        <v>0</v>
      </c>
      <c r="J79" s="249">
        <v>0</v>
      </c>
      <c r="K79" s="256">
        <v>0</v>
      </c>
      <c r="L79" s="249">
        <v>0</v>
      </c>
      <c r="M79" s="256">
        <v>0</v>
      </c>
      <c r="N79" s="200"/>
      <c r="O79" s="201">
        <f t="shared" si="3"/>
        <v>0</v>
      </c>
      <c r="P79" s="198">
        <v>0</v>
      </c>
      <c r="Q79" s="187">
        <f t="shared" si="4"/>
        <v>0</v>
      </c>
      <c r="R79" s="150" t="b">
        <v>1</v>
      </c>
      <c r="S79" s="219"/>
      <c r="T79" s="219"/>
    </row>
    <row r="80" spans="1:20" ht="15">
      <c r="A80" s="161"/>
      <c r="B80" s="422" t="s">
        <v>55</v>
      </c>
      <c r="C80" s="423"/>
      <c r="D80" s="244">
        <v>0</v>
      </c>
      <c r="E80" s="245">
        <v>0</v>
      </c>
      <c r="F80" s="249">
        <v>0</v>
      </c>
      <c r="G80" s="256">
        <v>0</v>
      </c>
      <c r="H80" s="249">
        <v>0</v>
      </c>
      <c r="I80" s="256">
        <v>0</v>
      </c>
      <c r="J80" s="249">
        <v>0</v>
      </c>
      <c r="K80" s="256">
        <v>0</v>
      </c>
      <c r="L80" s="249">
        <v>0</v>
      </c>
      <c r="M80" s="256">
        <v>0</v>
      </c>
      <c r="N80" s="200"/>
      <c r="O80" s="201">
        <f t="shared" si="3"/>
        <v>0</v>
      </c>
      <c r="P80" s="198">
        <v>0</v>
      </c>
      <c r="Q80" s="187">
        <f t="shared" si="4"/>
        <v>0</v>
      </c>
      <c r="R80" s="150" t="b">
        <v>1</v>
      </c>
      <c r="S80" s="219"/>
      <c r="T80" s="219"/>
    </row>
    <row r="81" spans="1:20" ht="15">
      <c r="A81" s="161"/>
      <c r="B81" s="422" t="s">
        <v>56</v>
      </c>
      <c r="C81" s="423"/>
      <c r="D81" s="244">
        <v>0</v>
      </c>
      <c r="E81" s="245">
        <v>0</v>
      </c>
      <c r="F81" s="249">
        <v>0</v>
      </c>
      <c r="G81" s="256">
        <v>0</v>
      </c>
      <c r="H81" s="249">
        <v>0</v>
      </c>
      <c r="I81" s="256">
        <v>0</v>
      </c>
      <c r="J81" s="249">
        <v>0</v>
      </c>
      <c r="K81" s="256">
        <v>0</v>
      </c>
      <c r="L81" s="249">
        <v>0</v>
      </c>
      <c r="M81" s="256">
        <v>0</v>
      </c>
      <c r="N81" s="200"/>
      <c r="O81" s="201">
        <f t="shared" si="3"/>
        <v>0</v>
      </c>
      <c r="P81" s="198">
        <v>0</v>
      </c>
      <c r="Q81" s="187">
        <f t="shared" si="4"/>
        <v>0</v>
      </c>
      <c r="R81" s="150" t="b">
        <v>1</v>
      </c>
      <c r="S81" s="219"/>
      <c r="T81" s="219"/>
    </row>
    <row r="82" spans="1:20" ht="15">
      <c r="A82" s="161"/>
      <c r="B82" s="422" t="s">
        <v>57</v>
      </c>
      <c r="C82" s="423"/>
      <c r="D82" s="244">
        <v>0</v>
      </c>
      <c r="E82" s="245">
        <v>0</v>
      </c>
      <c r="F82" s="249">
        <v>0</v>
      </c>
      <c r="G82" s="256">
        <v>0</v>
      </c>
      <c r="H82" s="249">
        <v>0</v>
      </c>
      <c r="I82" s="256">
        <v>0</v>
      </c>
      <c r="J82" s="249">
        <v>0</v>
      </c>
      <c r="K82" s="256">
        <v>0</v>
      </c>
      <c r="L82" s="249">
        <v>0</v>
      </c>
      <c r="M82" s="256">
        <v>0</v>
      </c>
      <c r="N82" s="200"/>
      <c r="O82" s="201">
        <f t="shared" si="3"/>
        <v>0</v>
      </c>
      <c r="P82" s="198">
        <v>0</v>
      </c>
      <c r="Q82" s="187">
        <f t="shared" si="4"/>
        <v>0</v>
      </c>
      <c r="R82" s="150" t="b">
        <v>1</v>
      </c>
      <c r="S82" s="219"/>
      <c r="T82" s="219"/>
    </row>
    <row r="83" spans="1:20" ht="15">
      <c r="A83" s="161"/>
      <c r="B83" s="422" t="s">
        <v>58</v>
      </c>
      <c r="C83" s="423"/>
      <c r="D83" s="244">
        <v>0</v>
      </c>
      <c r="E83" s="245">
        <v>0</v>
      </c>
      <c r="F83" s="249">
        <v>0</v>
      </c>
      <c r="G83" s="256">
        <v>0</v>
      </c>
      <c r="H83" s="249">
        <v>0</v>
      </c>
      <c r="I83" s="256">
        <v>0</v>
      </c>
      <c r="J83" s="249">
        <v>0</v>
      </c>
      <c r="K83" s="256">
        <v>0</v>
      </c>
      <c r="L83" s="249">
        <v>0</v>
      </c>
      <c r="M83" s="256">
        <v>0</v>
      </c>
      <c r="N83" s="200"/>
      <c r="O83" s="201">
        <f t="shared" si="3"/>
        <v>0</v>
      </c>
      <c r="P83" s="198">
        <v>0</v>
      </c>
      <c r="Q83" s="187">
        <f t="shared" si="4"/>
        <v>0</v>
      </c>
      <c r="R83" s="150" t="b">
        <v>1</v>
      </c>
      <c r="S83" s="219"/>
      <c r="T83" s="219"/>
    </row>
    <row r="84" spans="1:20" ht="12" customHeight="1">
      <c r="A84" s="161"/>
      <c r="B84" s="426">
        <f>COUNTA(B72:C83)</f>
        <v>12</v>
      </c>
      <c r="C84" s="427"/>
      <c r="D84" s="187"/>
      <c r="E84" s="187"/>
      <c r="F84" s="255"/>
      <c r="G84" s="262"/>
      <c r="H84" s="255"/>
      <c r="I84" s="262"/>
      <c r="J84" s="255"/>
      <c r="K84" s="262"/>
      <c r="L84" s="255"/>
      <c r="M84" s="262"/>
      <c r="N84" s="239"/>
      <c r="O84" s="185"/>
      <c r="P84" s="176"/>
      <c r="Q84" s="187"/>
      <c r="R84" s="150" t="b">
        <v>1</v>
      </c>
      <c r="S84" s="219"/>
      <c r="T84" s="219"/>
    </row>
    <row r="85" spans="1:20" ht="15">
      <c r="A85" s="203" t="s">
        <v>21</v>
      </c>
      <c r="B85" s="171"/>
      <c r="C85" s="172"/>
      <c r="D85" s="187"/>
      <c r="E85" s="187"/>
      <c r="F85" s="255"/>
      <c r="G85" s="262"/>
      <c r="H85" s="255"/>
      <c r="I85" s="262"/>
      <c r="J85" s="255"/>
      <c r="K85" s="262"/>
      <c r="L85" s="255"/>
      <c r="M85" s="262"/>
      <c r="N85" s="239"/>
      <c r="O85" s="185"/>
      <c r="P85" s="176"/>
      <c r="Q85" s="187"/>
      <c r="R85" s="150" t="b">
        <v>1</v>
      </c>
      <c r="S85" s="219"/>
      <c r="T85" s="219"/>
    </row>
    <row r="86" spans="1:20" ht="30" customHeight="1">
      <c r="A86" s="161"/>
      <c r="B86" s="424" t="s">
        <v>59</v>
      </c>
      <c r="C86" s="425"/>
      <c r="D86" s="244">
        <v>0</v>
      </c>
      <c r="E86" s="245">
        <v>357</v>
      </c>
      <c r="F86" s="249"/>
      <c r="G86" s="256"/>
      <c r="H86" s="249"/>
      <c r="I86" s="256"/>
      <c r="J86" s="249">
        <v>74</v>
      </c>
      <c r="K86" s="256">
        <v>74</v>
      </c>
      <c r="L86" s="249">
        <v>0</v>
      </c>
      <c r="M86" s="256">
        <v>0</v>
      </c>
      <c r="N86" s="200"/>
      <c r="O86" s="201">
        <f>IF(ISERROR(G86+I86+K86+M86),"Invalid Input",G86+I86+K86+M86)</f>
        <v>74</v>
      </c>
      <c r="P86" s="198">
        <v>0</v>
      </c>
      <c r="Q86" s="187">
        <f>IF(ISERROR(P86-O86),"Invalid Input",(P86-O86))</f>
        <v>-74</v>
      </c>
      <c r="R86" s="150" t="b">
        <v>1</v>
      </c>
      <c r="S86" s="219"/>
      <c r="T86" s="219"/>
    </row>
    <row r="87" spans="1:20" ht="12.75" customHeight="1">
      <c r="A87" s="162"/>
      <c r="B87" s="173"/>
      <c r="C87" s="174"/>
      <c r="D87" s="207"/>
      <c r="E87" s="207"/>
      <c r="F87" s="253"/>
      <c r="G87" s="260"/>
      <c r="H87" s="207"/>
      <c r="I87" s="260"/>
      <c r="J87" s="207"/>
      <c r="K87" s="260"/>
      <c r="L87" s="207"/>
      <c r="M87" s="260"/>
      <c r="N87" s="177"/>
      <c r="O87" s="186"/>
      <c r="P87" s="207"/>
      <c r="Q87" s="188"/>
      <c r="R87" s="150" t="b">
        <v>1</v>
      </c>
      <c r="S87" s="220"/>
      <c r="T87" s="220"/>
    </row>
    <row r="88" ht="15">
      <c r="A88" s="202" t="str">
        <f>SheetNames!A18</f>
        <v>EC129</v>
      </c>
    </row>
  </sheetData>
  <sheetProtection/>
  <mergeCells count="48">
    <mergeCell ref="B86:C86"/>
    <mergeCell ref="B74:C74"/>
    <mergeCell ref="B75:C75"/>
    <mergeCell ref="B76:C76"/>
    <mergeCell ref="B77:C77"/>
    <mergeCell ref="B78:C78"/>
    <mergeCell ref="B79:C79"/>
    <mergeCell ref="B80:C80"/>
    <mergeCell ref="B81:C81"/>
    <mergeCell ref="B82:C82"/>
    <mergeCell ref="B42:C42"/>
    <mergeCell ref="B83:C83"/>
    <mergeCell ref="B84:C84"/>
    <mergeCell ref="B73:C73"/>
    <mergeCell ref="B53:C53"/>
    <mergeCell ref="B54:C54"/>
    <mergeCell ref="B55:C55"/>
    <mergeCell ref="B57:C57"/>
    <mergeCell ref="B58:C58"/>
    <mergeCell ref="B59:C59"/>
    <mergeCell ref="B49:C49"/>
    <mergeCell ref="B50:C50"/>
    <mergeCell ref="B62:C62"/>
    <mergeCell ref="B63:C63"/>
    <mergeCell ref="B64:C64"/>
    <mergeCell ref="B72:C72"/>
    <mergeCell ref="A51:C51"/>
    <mergeCell ref="B61:C61"/>
    <mergeCell ref="B30:C30"/>
    <mergeCell ref="B32:C32"/>
    <mergeCell ref="B43:C43"/>
    <mergeCell ref="A45:C45"/>
    <mergeCell ref="B47:C47"/>
    <mergeCell ref="B48:C48"/>
    <mergeCell ref="B37:C37"/>
    <mergeCell ref="A38:C38"/>
    <mergeCell ref="B40:C40"/>
    <mergeCell ref="B41:C41"/>
    <mergeCell ref="B33:C33"/>
    <mergeCell ref="B34:C34"/>
    <mergeCell ref="B36:C36"/>
    <mergeCell ref="A22:C22"/>
    <mergeCell ref="B24:C24"/>
    <mergeCell ref="B25:C25"/>
    <mergeCell ref="B26:C26"/>
    <mergeCell ref="B27:C27"/>
    <mergeCell ref="B28:C28"/>
    <mergeCell ref="B29:C29"/>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64">
      <selection activeCell="K86" sqref="K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EC129 - Raymond Mhlaba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SheetNames!A18</f>
        <v>EC129</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1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K54" sqref="K54:L5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DC12 - Amathole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32"/>
      <c r="E5" s="91" t="s">
        <v>36</v>
      </c>
    </row>
    <row r="6" spans="3:5" ht="16.5">
      <c r="C6" s="125" t="s">
        <v>29</v>
      </c>
      <c r="D6" s="133">
        <v>237306</v>
      </c>
      <c r="E6" s="90" t="s">
        <v>32</v>
      </c>
    </row>
    <row r="7" spans="1:20" ht="25.5">
      <c r="A7" s="67"/>
      <c r="B7" s="62"/>
      <c r="C7" s="128" t="s">
        <v>63</v>
      </c>
      <c r="D7" s="134"/>
      <c r="E7" s="90" t="s">
        <v>31</v>
      </c>
      <c r="F7" s="1"/>
      <c r="G7" s="1"/>
      <c r="H7" s="1"/>
      <c r="I7" s="1"/>
      <c r="J7" s="1"/>
      <c r="K7" s="1"/>
      <c r="L7" s="1"/>
      <c r="M7" s="1"/>
      <c r="N7" s="1"/>
      <c r="O7" s="1"/>
      <c r="P7" s="1"/>
      <c r="Q7" s="1"/>
      <c r="R7" s="1"/>
      <c r="S7" s="92"/>
      <c r="T7" s="92"/>
    </row>
    <row r="8" spans="1:20" ht="15">
      <c r="A8" s="67"/>
      <c r="B8" s="62"/>
      <c r="C8" s="118" t="s">
        <v>64</v>
      </c>
      <c r="D8" s="134"/>
      <c r="E8" s="90" t="s">
        <v>32</v>
      </c>
      <c r="F8" s="1"/>
      <c r="G8" s="1"/>
      <c r="H8" s="1"/>
      <c r="I8" s="1"/>
      <c r="J8" s="1"/>
      <c r="K8" s="1"/>
      <c r="L8" s="1"/>
      <c r="M8" s="1"/>
      <c r="N8" s="1"/>
      <c r="O8" s="1"/>
      <c r="P8" s="1"/>
      <c r="Q8" s="1"/>
      <c r="R8" s="1"/>
      <c r="S8" s="92"/>
      <c r="T8" s="92"/>
    </row>
    <row r="9" spans="1:20" ht="15.75" customHeight="1">
      <c r="A9" s="67"/>
      <c r="B9" s="62"/>
      <c r="C9" s="130" t="s">
        <v>65</v>
      </c>
      <c r="D9" s="134"/>
      <c r="E9" s="90" t="s">
        <v>32</v>
      </c>
      <c r="F9" s="1"/>
      <c r="G9" s="1"/>
      <c r="H9" s="1"/>
      <c r="I9" s="1"/>
      <c r="J9" s="1"/>
      <c r="K9" s="1"/>
      <c r="L9" s="1"/>
      <c r="M9" s="1"/>
      <c r="N9" s="1"/>
      <c r="O9" s="1"/>
      <c r="P9" s="1"/>
      <c r="Q9" s="1"/>
      <c r="R9" s="1"/>
      <c r="S9" s="92"/>
      <c r="T9" s="92"/>
    </row>
    <row r="10" spans="1:20" ht="15">
      <c r="A10" s="67"/>
      <c r="B10" s="62"/>
      <c r="C10" s="128" t="s">
        <v>66</v>
      </c>
      <c r="D10" s="134">
        <v>228825</v>
      </c>
      <c r="E10" s="90" t="s">
        <v>32</v>
      </c>
      <c r="F10" s="1"/>
      <c r="G10" s="1"/>
      <c r="H10" s="1"/>
      <c r="I10" s="1"/>
      <c r="J10" s="1"/>
      <c r="K10" s="1"/>
      <c r="L10" s="1"/>
      <c r="M10" s="1"/>
      <c r="N10" s="1"/>
      <c r="O10" s="1"/>
      <c r="P10" s="1"/>
      <c r="Q10" s="1"/>
      <c r="R10" s="1"/>
      <c r="S10" s="92"/>
      <c r="T10" s="92"/>
    </row>
    <row r="11" spans="1:20" ht="15">
      <c r="A11" s="67"/>
      <c r="B11" s="62"/>
      <c r="C11" s="128" t="s">
        <v>67</v>
      </c>
      <c r="D11" s="132"/>
      <c r="E11" s="90" t="s">
        <v>32</v>
      </c>
      <c r="F11" s="1"/>
      <c r="G11" s="1"/>
      <c r="H11" s="1"/>
      <c r="I11" s="1"/>
      <c r="J11" s="1"/>
      <c r="K11" s="1"/>
      <c r="L11" s="1"/>
      <c r="M11" s="1"/>
      <c r="N11" s="1"/>
      <c r="O11" s="1"/>
      <c r="P11" s="1"/>
      <c r="Q11" s="1"/>
      <c r="R11" s="1"/>
      <c r="S11" s="92"/>
      <c r="T11" s="92"/>
    </row>
    <row r="12" spans="1:20" ht="15">
      <c r="A12" s="67"/>
      <c r="B12" s="62"/>
      <c r="C12" s="128" t="s">
        <v>68</v>
      </c>
      <c r="D12" s="134">
        <v>218652</v>
      </c>
      <c r="E12" s="90" t="s">
        <v>32</v>
      </c>
      <c r="F12" s="1"/>
      <c r="G12" s="1"/>
      <c r="H12" s="1"/>
      <c r="I12" s="1"/>
      <c r="J12" s="1"/>
      <c r="K12" s="1"/>
      <c r="L12" s="1"/>
      <c r="M12" s="1"/>
      <c r="N12" s="1"/>
      <c r="O12" s="1"/>
      <c r="P12" s="1"/>
      <c r="Q12" s="1"/>
      <c r="R12" s="1"/>
      <c r="S12" s="92"/>
      <c r="T12" s="92"/>
    </row>
    <row r="13" spans="1:20" ht="15">
      <c r="A13" s="67"/>
      <c r="B13" s="62"/>
      <c r="C13" s="128" t="s">
        <v>69</v>
      </c>
      <c r="D13" s="134"/>
      <c r="E13" s="90" t="s">
        <v>32</v>
      </c>
      <c r="F13" s="1"/>
      <c r="G13" s="1"/>
      <c r="H13" s="1"/>
      <c r="I13" s="1"/>
      <c r="J13" s="1"/>
      <c r="K13" s="1"/>
      <c r="L13" s="1"/>
      <c r="M13" s="1"/>
      <c r="N13" s="1"/>
      <c r="O13" s="1"/>
      <c r="P13" s="1"/>
      <c r="Q13" s="1"/>
      <c r="R13" s="1"/>
      <c r="S13" s="92"/>
      <c r="T13" s="92"/>
    </row>
    <row r="14" spans="1:20" ht="25.5">
      <c r="A14" s="67"/>
      <c r="B14" s="62"/>
      <c r="C14" s="128" t="s">
        <v>70</v>
      </c>
      <c r="D14" s="134"/>
      <c r="E14" s="90" t="s">
        <v>32</v>
      </c>
      <c r="F14" s="1"/>
      <c r="G14" s="1"/>
      <c r="H14" s="1"/>
      <c r="I14" s="1"/>
      <c r="J14" s="1"/>
      <c r="K14" s="1"/>
      <c r="L14" s="1"/>
      <c r="M14" s="1"/>
      <c r="N14" s="1"/>
      <c r="O14" s="1"/>
      <c r="P14" s="1"/>
      <c r="Q14" s="1"/>
      <c r="R14" s="1"/>
      <c r="S14" s="92"/>
      <c r="T14" s="92"/>
    </row>
    <row r="15" spans="1:20" ht="15">
      <c r="A15" s="67"/>
      <c r="B15" s="62"/>
      <c r="C15" s="125" t="s">
        <v>71</v>
      </c>
      <c r="D15" s="134"/>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18654</v>
      </c>
      <c r="E54" s="245">
        <v>4900</v>
      </c>
      <c r="F54" s="249">
        <v>357</v>
      </c>
      <c r="G54" s="256">
        <v>0</v>
      </c>
      <c r="H54" s="249">
        <v>1284</v>
      </c>
      <c r="I54" s="256">
        <v>0</v>
      </c>
      <c r="J54" s="249">
        <v>1500</v>
      </c>
      <c r="K54" s="256">
        <v>288</v>
      </c>
      <c r="L54" s="249">
        <v>1759</v>
      </c>
      <c r="M54" s="256">
        <v>0</v>
      </c>
      <c r="N54" s="200"/>
      <c r="O54" s="71">
        <f>IF(ISERROR(G54+I54+K54+M54),"Invalid Input",G54+I54+K54+M54)</f>
        <v>288</v>
      </c>
      <c r="P54" s="68">
        <v>0</v>
      </c>
      <c r="Q54" s="53">
        <f>IF(ISERROR(P54-O54),"Invalid Input",(P54-O54))</f>
        <v>-288</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18654</v>
      </c>
      <c r="E58" s="245">
        <v>10000</v>
      </c>
      <c r="F58" s="249">
        <v>1000</v>
      </c>
      <c r="G58" s="256">
        <v>6022</v>
      </c>
      <c r="H58" s="249">
        <v>2000</v>
      </c>
      <c r="I58" s="256">
        <v>0</v>
      </c>
      <c r="J58" s="249">
        <v>3000</v>
      </c>
      <c r="K58" s="256">
        <v>6971</v>
      </c>
      <c r="L58" s="249">
        <v>4000</v>
      </c>
      <c r="M58" s="256">
        <v>0</v>
      </c>
      <c r="N58" s="200"/>
      <c r="O58" s="71">
        <f>IF(ISERROR(G58+I58+K58+M58),"Invalid Input",G58+I58+K58+M58)</f>
        <v>12993</v>
      </c>
      <c r="P58" s="68">
        <v>0</v>
      </c>
      <c r="Q58" s="53">
        <f>IF(ISERROR(P58-O58),"Invalid Input",(P58-O58))</f>
        <v>-12993</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SheetNames!A19</f>
        <v>DC12</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88"/>
  <sheetViews>
    <sheetView showGridLines="0" zoomScale="85" zoomScaleNormal="85" zoomScalePageLayoutView="0" workbookViewId="0" topLeftCell="A13">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Summary - Eastern Cape</v>
      </c>
      <c r="B1" s="65"/>
      <c r="C1" s="66"/>
      <c r="D1" s="1"/>
      <c r="E1" s="1"/>
      <c r="F1" s="1"/>
      <c r="G1" s="1"/>
      <c r="H1" s="1"/>
      <c r="I1" s="1"/>
      <c r="J1" s="1"/>
      <c r="K1" s="1"/>
      <c r="L1" s="1"/>
      <c r="M1" s="1"/>
      <c r="N1" s="1"/>
      <c r="O1" s="1"/>
      <c r="P1" s="1"/>
      <c r="Q1" s="1"/>
      <c r="R1" s="1"/>
      <c r="S1" s="92"/>
      <c r="T1" s="92"/>
    </row>
    <row r="3" spans="1:20" ht="21.75" customHeight="1">
      <c r="A3" s="89" t="s">
        <v>172</v>
      </c>
      <c r="B3" s="62"/>
      <c r="C3" s="63"/>
      <c r="D3" s="64"/>
      <c r="E3" s="3"/>
      <c r="F3" s="1"/>
      <c r="G3" s="1"/>
      <c r="H3" s="1"/>
      <c r="I3" s="1"/>
      <c r="J3" s="1"/>
      <c r="K3" s="1"/>
      <c r="L3" s="1"/>
      <c r="M3" s="1"/>
      <c r="N3" s="1"/>
      <c r="O3" s="1"/>
      <c r="P3" s="1"/>
      <c r="Q3" s="1"/>
      <c r="R3" s="1"/>
      <c r="S3" s="92"/>
      <c r="T3" s="92"/>
    </row>
    <row r="4" ht="33">
      <c r="D4" s="88" t="s">
        <v>33</v>
      </c>
    </row>
    <row r="5" spans="3:5" ht="30">
      <c r="C5" s="93" t="s">
        <v>62</v>
      </c>
      <c r="D5" s="103">
        <f>SUM(BUF:DC44!D5)</f>
        <v>163247</v>
      </c>
      <c r="E5" s="91" t="s">
        <v>36</v>
      </c>
    </row>
    <row r="6" spans="3:5" ht="15">
      <c r="C6" s="93" t="s">
        <v>29</v>
      </c>
      <c r="D6" s="103">
        <f>SUM(BUF:DC44!D6)</f>
        <v>279420</v>
      </c>
      <c r="E6" s="90" t="s">
        <v>32</v>
      </c>
    </row>
    <row r="7" spans="1:20" ht="30">
      <c r="A7" s="67"/>
      <c r="B7" s="62"/>
      <c r="C7" s="94" t="s">
        <v>63</v>
      </c>
      <c r="D7" s="103">
        <f>SUM(BUF:DC44!D7)</f>
        <v>21605</v>
      </c>
      <c r="E7" s="90" t="s">
        <v>31</v>
      </c>
      <c r="F7" s="1"/>
      <c r="G7" s="1"/>
      <c r="H7" s="1"/>
      <c r="I7" s="1"/>
      <c r="J7" s="1"/>
      <c r="K7" s="1"/>
      <c r="L7" s="1"/>
      <c r="M7" s="1"/>
      <c r="N7" s="1"/>
      <c r="O7" s="1"/>
      <c r="P7" s="1"/>
      <c r="Q7" s="1"/>
      <c r="R7" s="1"/>
      <c r="S7" s="92"/>
      <c r="T7" s="92"/>
    </row>
    <row r="8" spans="1:20" ht="15">
      <c r="A8" s="67"/>
      <c r="B8" s="62"/>
      <c r="C8" s="106" t="s">
        <v>64</v>
      </c>
      <c r="D8" s="103">
        <f>SUM(BUF:DC44!D8)</f>
        <v>470276</v>
      </c>
      <c r="E8" s="90" t="s">
        <v>32</v>
      </c>
      <c r="F8" s="1"/>
      <c r="G8" s="1"/>
      <c r="H8" s="1"/>
      <c r="I8" s="1"/>
      <c r="J8" s="1"/>
      <c r="K8" s="1"/>
      <c r="L8" s="1"/>
      <c r="M8" s="1"/>
      <c r="N8" s="1"/>
      <c r="O8" s="1"/>
      <c r="P8" s="1"/>
      <c r="Q8" s="1"/>
      <c r="R8" s="1"/>
      <c r="S8" s="92"/>
      <c r="T8" s="92"/>
    </row>
    <row r="9" spans="1:20" ht="15.75" customHeight="1">
      <c r="A9" s="67"/>
      <c r="B9" s="62"/>
      <c r="C9" s="95" t="s">
        <v>65</v>
      </c>
      <c r="D9" s="103">
        <f>SUM(BUF:DC44!D9)</f>
        <v>39479</v>
      </c>
      <c r="E9" s="90" t="s">
        <v>32</v>
      </c>
      <c r="F9" s="1"/>
      <c r="G9" s="1"/>
      <c r="H9" s="1"/>
      <c r="I9" s="1"/>
      <c r="J9" s="1"/>
      <c r="K9" s="1"/>
      <c r="L9" s="1"/>
      <c r="M9" s="1"/>
      <c r="N9" s="1"/>
      <c r="O9" s="1"/>
      <c r="P9" s="1"/>
      <c r="Q9" s="1"/>
      <c r="R9" s="1"/>
      <c r="S9" s="92"/>
      <c r="T9" s="92"/>
    </row>
    <row r="10" spans="1:20" ht="15">
      <c r="A10" s="67"/>
      <c r="B10" s="62"/>
      <c r="C10" s="94" t="s">
        <v>66</v>
      </c>
      <c r="D10" s="103">
        <f>SUM(BUF:DC44!D10)</f>
        <v>672874</v>
      </c>
      <c r="E10" s="90" t="s">
        <v>32</v>
      </c>
      <c r="F10" s="1"/>
      <c r="G10" s="1"/>
      <c r="H10" s="1"/>
      <c r="I10" s="1"/>
      <c r="J10" s="1"/>
      <c r="K10" s="1"/>
      <c r="L10" s="1"/>
      <c r="M10" s="1"/>
      <c r="N10" s="1"/>
      <c r="O10" s="1"/>
      <c r="P10" s="1"/>
      <c r="Q10" s="1"/>
      <c r="R10" s="1"/>
      <c r="S10" s="92"/>
      <c r="T10" s="92"/>
    </row>
    <row r="11" spans="1:20" ht="15">
      <c r="A11" s="67"/>
      <c r="B11" s="62"/>
      <c r="C11" s="94" t="s">
        <v>67</v>
      </c>
      <c r="D11" s="103">
        <f>SUM(BUF:DC44!D11)</f>
        <v>27085</v>
      </c>
      <c r="E11" s="90" t="s">
        <v>32</v>
      </c>
      <c r="F11" s="1"/>
      <c r="G11" s="1"/>
      <c r="H11" s="1"/>
      <c r="I11" s="1"/>
      <c r="J11" s="1"/>
      <c r="K11" s="1"/>
      <c r="L11" s="1"/>
      <c r="M11" s="1"/>
      <c r="N11" s="1"/>
      <c r="O11" s="1"/>
      <c r="P11" s="1"/>
      <c r="Q11" s="1"/>
      <c r="R11" s="1"/>
      <c r="S11" s="92"/>
      <c r="T11" s="92"/>
    </row>
    <row r="12" spans="1:20" ht="15">
      <c r="A12" s="67"/>
      <c r="B12" s="62"/>
      <c r="C12" s="94" t="s">
        <v>68</v>
      </c>
      <c r="D12" s="103">
        <f>SUM(BUF:DC44!D12)</f>
        <v>640883</v>
      </c>
      <c r="E12" s="90" t="s">
        <v>32</v>
      </c>
      <c r="F12" s="1"/>
      <c r="G12" s="1"/>
      <c r="H12" s="1"/>
      <c r="I12" s="1"/>
      <c r="J12" s="1"/>
      <c r="K12" s="1"/>
      <c r="L12" s="1"/>
      <c r="M12" s="1"/>
      <c r="N12" s="1"/>
      <c r="O12" s="1"/>
      <c r="P12" s="1"/>
      <c r="Q12" s="1"/>
      <c r="R12" s="1"/>
      <c r="S12" s="92"/>
      <c r="T12" s="92"/>
    </row>
    <row r="13" spans="1:20" ht="15">
      <c r="A13" s="67"/>
      <c r="B13" s="62"/>
      <c r="C13" s="94" t="s">
        <v>69</v>
      </c>
      <c r="D13" s="103">
        <f>SUM(BUF:DC44!D13)</f>
        <v>27278</v>
      </c>
      <c r="E13" s="90" t="s">
        <v>32</v>
      </c>
      <c r="F13" s="1"/>
      <c r="G13" s="1"/>
      <c r="H13" s="1"/>
      <c r="I13" s="1"/>
      <c r="J13" s="1"/>
      <c r="K13" s="1"/>
      <c r="L13" s="1"/>
      <c r="M13" s="1"/>
      <c r="N13" s="1"/>
      <c r="O13" s="1"/>
      <c r="P13" s="1"/>
      <c r="Q13" s="1"/>
      <c r="R13" s="1"/>
      <c r="S13" s="92"/>
      <c r="T13" s="92"/>
    </row>
    <row r="14" spans="1:20" ht="30">
      <c r="A14" s="67"/>
      <c r="B14" s="62"/>
      <c r="C14" s="94" t="s">
        <v>70</v>
      </c>
      <c r="D14" s="103">
        <f>SUM(BUF:DC44!D14)</f>
        <v>439140</v>
      </c>
      <c r="E14" s="90" t="s">
        <v>32</v>
      </c>
      <c r="F14" s="1"/>
      <c r="G14" s="1"/>
      <c r="H14" s="1"/>
      <c r="I14" s="1"/>
      <c r="J14" s="1"/>
      <c r="K14" s="1"/>
      <c r="L14" s="1"/>
      <c r="M14" s="1"/>
      <c r="N14" s="1"/>
      <c r="O14" s="1"/>
      <c r="P14" s="1"/>
      <c r="Q14" s="1"/>
      <c r="R14" s="1"/>
      <c r="S14" s="92"/>
      <c r="T14" s="92"/>
    </row>
    <row r="15" spans="1:20" ht="15">
      <c r="A15" s="67"/>
      <c r="B15" s="62"/>
      <c r="C15" s="93" t="s">
        <v>71</v>
      </c>
      <c r="D15" s="103">
        <f>SUM(BUF:DC44!D15)</f>
        <v>97185</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175</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173</v>
      </c>
      <c r="E18" s="8" t="s">
        <v>176</v>
      </c>
      <c r="F18" s="6" t="s">
        <v>2</v>
      </c>
      <c r="G18" s="7" t="s">
        <v>6</v>
      </c>
      <c r="H18" s="6" t="s">
        <v>3</v>
      </c>
      <c r="I18" s="7" t="s">
        <v>7</v>
      </c>
      <c r="J18" s="6" t="s">
        <v>4</v>
      </c>
      <c r="K18" s="7" t="s">
        <v>8</v>
      </c>
      <c r="L18" s="6" t="s">
        <v>5</v>
      </c>
      <c r="M18" s="56" t="s">
        <v>9</v>
      </c>
      <c r="N18" s="6" t="s">
        <v>10</v>
      </c>
      <c r="O18" s="44" t="s">
        <v>177</v>
      </c>
      <c r="P18" s="7" t="s">
        <v>174</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59">
        <f>SUM(BUF:DC44!D24)</f>
        <v>557</v>
      </c>
      <c r="E24" s="60">
        <f>SUM(BUF:DC44!E24)</f>
        <v>137</v>
      </c>
      <c r="F24" s="55">
        <f>SUM(BUF:DC44!F24)</f>
        <v>0</v>
      </c>
      <c r="G24" s="61">
        <f>SUM(BUF:DC44!G24)</f>
        <v>0</v>
      </c>
      <c r="H24" s="55">
        <f>SUM(BUF:DC44!H24)</f>
        <v>0</v>
      </c>
      <c r="I24" s="61">
        <f>SUM(BUF:DC44!I24)</f>
        <v>0</v>
      </c>
      <c r="J24" s="55">
        <f>SUM(BUF:DC44!J24)</f>
        <v>2</v>
      </c>
      <c r="K24" s="61">
        <f>SUM(BUF:DC44!K24)</f>
        <v>2</v>
      </c>
      <c r="L24" s="55">
        <f>SUM(BUF:DC44!L24)</f>
        <v>0</v>
      </c>
      <c r="M24" s="61">
        <f>SUM(BUF:DC44!M24)</f>
        <v>0</v>
      </c>
      <c r="N24" s="70">
        <f aca="true" t="shared" si="1" ref="N24:N36">IF(ISERROR(L24+J24+H24+F24),"Invalid Input",L24+J24+H24+F24)</f>
        <v>2</v>
      </c>
      <c r="O24" s="71">
        <f aca="true" t="shared" si="2" ref="O24:O36">IF(ISERROR(G24+I24+K24+M24),"Invalid Input",G24+I24+K24+M24)</f>
        <v>2</v>
      </c>
      <c r="P24" s="68">
        <f>SUM(BUF:DC44!P24)</f>
        <v>0</v>
      </c>
      <c r="Q24" s="53">
        <f aca="true" t="shared" si="3" ref="Q24:Q36">IF(ISERROR(P24-O24),"Invalid Input",(P24-O24))</f>
        <v>-2</v>
      </c>
      <c r="R24" s="16" t="b">
        <v>1</v>
      </c>
      <c r="S24" s="99"/>
      <c r="T24" s="99"/>
    </row>
    <row r="25" spans="1:20" ht="15" customHeight="1">
      <c r="A25" s="23"/>
      <c r="B25" s="428" t="s">
        <v>73</v>
      </c>
      <c r="C25" s="429">
        <v>0</v>
      </c>
      <c r="D25" s="59">
        <f>SUM(BUF:DC44!D25)</f>
        <v>2</v>
      </c>
      <c r="E25" s="60">
        <f>SUM(BUF:DC44!E25)</f>
        <v>0</v>
      </c>
      <c r="F25" s="55">
        <f>SUM(BUF:DC44!F25)</f>
        <v>0</v>
      </c>
      <c r="G25" s="61">
        <f>SUM(BUF:DC44!G25)</f>
        <v>0</v>
      </c>
      <c r="H25" s="55">
        <f>SUM(BUF:DC44!H25)</f>
        <v>0</v>
      </c>
      <c r="I25" s="61">
        <f>SUM(BUF:DC44!I25)</f>
        <v>0</v>
      </c>
      <c r="J25" s="55">
        <f>SUM(BUF:DC44!J25)</f>
        <v>2</v>
      </c>
      <c r="K25" s="61">
        <f>SUM(BUF:DC44!K25)</f>
        <v>2</v>
      </c>
      <c r="L25" s="55">
        <f>SUM(BUF:DC44!L25)</f>
        <v>0</v>
      </c>
      <c r="M25" s="61">
        <f>SUM(BUF:DC44!M25)</f>
        <v>0</v>
      </c>
      <c r="N25" s="70">
        <f t="shared" si="1"/>
        <v>2</v>
      </c>
      <c r="O25" s="71">
        <f t="shared" si="2"/>
        <v>2</v>
      </c>
      <c r="P25" s="68">
        <f>SUM(BUF:DC44!P25)</f>
        <v>0</v>
      </c>
      <c r="Q25" s="53">
        <f t="shared" si="3"/>
        <v>-2</v>
      </c>
      <c r="R25" s="16" t="b">
        <v>1</v>
      </c>
      <c r="S25" s="99"/>
      <c r="T25" s="99"/>
    </row>
    <row r="26" spans="1:20" ht="15" customHeight="1">
      <c r="A26" s="23"/>
      <c r="B26" s="428" t="s">
        <v>27</v>
      </c>
      <c r="C26" s="429">
        <v>0</v>
      </c>
      <c r="D26" s="59">
        <f>SUM(BUF:DC44!D26)</f>
        <v>297</v>
      </c>
      <c r="E26" s="60">
        <f>SUM(BUF:DC44!E26)</f>
        <v>0</v>
      </c>
      <c r="F26" s="55">
        <f>SUM(BUF:DC44!F26)</f>
        <v>0</v>
      </c>
      <c r="G26" s="61">
        <f>SUM(BUF:DC44!G26)</f>
        <v>0</v>
      </c>
      <c r="H26" s="55">
        <f>SUM(BUF:DC44!H26)</f>
        <v>0</v>
      </c>
      <c r="I26" s="61">
        <f>SUM(BUF:DC44!I26)</f>
        <v>0</v>
      </c>
      <c r="J26" s="55">
        <f>SUM(BUF:DC44!J26)</f>
        <v>1</v>
      </c>
      <c r="K26" s="61">
        <f>SUM(BUF:DC44!K26)</f>
        <v>1</v>
      </c>
      <c r="L26" s="55">
        <f>SUM(BUF:DC44!L26)</f>
        <v>0</v>
      </c>
      <c r="M26" s="61">
        <f>SUM(BUF:DC44!M26)</f>
        <v>0</v>
      </c>
      <c r="N26" s="70">
        <f t="shared" si="1"/>
        <v>1</v>
      </c>
      <c r="O26" s="71">
        <f t="shared" si="2"/>
        <v>1</v>
      </c>
      <c r="P26" s="68">
        <f>SUM(BUF:DC44!P26)</f>
        <v>0</v>
      </c>
      <c r="Q26" s="53">
        <f t="shared" si="3"/>
        <v>-1</v>
      </c>
      <c r="R26" s="16" t="b">
        <v>1</v>
      </c>
      <c r="S26" s="99"/>
      <c r="T26" s="99"/>
    </row>
    <row r="27" spans="1:20" ht="15" customHeight="1">
      <c r="A27" s="23"/>
      <c r="B27" s="428" t="s">
        <v>28</v>
      </c>
      <c r="C27" s="429">
        <v>0</v>
      </c>
      <c r="D27" s="59">
        <f>SUM(BUF:DC44!D27)</f>
        <v>5</v>
      </c>
      <c r="E27" s="60">
        <f>SUM(BUF:DC44!E27)</f>
        <v>0</v>
      </c>
      <c r="F27" s="55">
        <f>SUM(BUF:DC44!F27)</f>
        <v>0</v>
      </c>
      <c r="G27" s="61">
        <f>SUM(BUF:DC44!G27)</f>
        <v>0</v>
      </c>
      <c r="H27" s="55">
        <f>SUM(BUF:DC44!H27)</f>
        <v>0</v>
      </c>
      <c r="I27" s="61">
        <f>SUM(BUF:DC44!I27)</f>
        <v>0</v>
      </c>
      <c r="J27" s="55">
        <f>SUM(BUF:DC44!J27)</f>
        <v>0</v>
      </c>
      <c r="K27" s="61">
        <f>SUM(BUF:DC44!K27)</f>
        <v>0</v>
      </c>
      <c r="L27" s="55">
        <f>SUM(BUF:DC44!L27)</f>
        <v>0</v>
      </c>
      <c r="M27" s="61">
        <f>SUM(BUF:DC44!M27)</f>
        <v>0</v>
      </c>
      <c r="N27" s="70">
        <f t="shared" si="1"/>
        <v>0</v>
      </c>
      <c r="O27" s="71">
        <f t="shared" si="2"/>
        <v>0</v>
      </c>
      <c r="P27" s="68">
        <f>SUM(BUF:DC44!P27)</f>
        <v>0</v>
      </c>
      <c r="Q27" s="53">
        <f t="shared" si="3"/>
        <v>0</v>
      </c>
      <c r="R27" s="16" t="b">
        <v>1</v>
      </c>
      <c r="S27" s="99"/>
      <c r="T27" s="99"/>
    </row>
    <row r="28" spans="1:20" ht="15" customHeight="1">
      <c r="A28" s="23"/>
      <c r="B28" s="433" t="s">
        <v>171</v>
      </c>
      <c r="C28" s="434"/>
      <c r="D28" s="59">
        <f>SUM(BUF:DC44!D28)</f>
        <v>10</v>
      </c>
      <c r="E28" s="60">
        <f>SUM(BUF:DC44!E28)</f>
        <v>0</v>
      </c>
      <c r="F28" s="55">
        <f>SUM(BUF:DC44!F28)</f>
        <v>0</v>
      </c>
      <c r="G28" s="61">
        <f>SUM(BUF:DC44!G28)</f>
        <v>0</v>
      </c>
      <c r="H28" s="55">
        <f>SUM(BUF:DC44!H28)</f>
        <v>0</v>
      </c>
      <c r="I28" s="61">
        <f>SUM(BUF:DC44!I28)</f>
        <v>0</v>
      </c>
      <c r="J28" s="55">
        <f>SUM(BUF:DC44!J28)</f>
        <v>0</v>
      </c>
      <c r="K28" s="61">
        <f>SUM(BUF:DC44!K28)</f>
        <v>0</v>
      </c>
      <c r="L28" s="55">
        <f>SUM(BUF:DC44!L28)</f>
        <v>0</v>
      </c>
      <c r="M28" s="61">
        <f>SUM(BUF:DC44!M28)</f>
        <v>0</v>
      </c>
      <c r="N28" s="70">
        <f t="shared" si="1"/>
        <v>0</v>
      </c>
      <c r="O28" s="71">
        <f t="shared" si="2"/>
        <v>0</v>
      </c>
      <c r="P28" s="68">
        <f>SUM(BUF:DC44!P28)</f>
        <v>0</v>
      </c>
      <c r="Q28" s="53">
        <f t="shared" si="3"/>
        <v>0</v>
      </c>
      <c r="R28" s="16" t="b">
        <v>1</v>
      </c>
      <c r="S28" s="99"/>
      <c r="T28" s="99"/>
    </row>
    <row r="29" spans="1:20" ht="15" customHeight="1">
      <c r="A29" s="23"/>
      <c r="B29" s="428" t="s">
        <v>34</v>
      </c>
      <c r="C29" s="429">
        <v>0</v>
      </c>
      <c r="D29" s="59">
        <f>SUM(BUF:DC44!D29)</f>
        <v>20</v>
      </c>
      <c r="E29" s="60">
        <f>SUM(BUF:DC44!E29)</f>
        <v>2</v>
      </c>
      <c r="F29" s="55">
        <f>SUM(BUF:DC44!F29)</f>
        <v>0</v>
      </c>
      <c r="G29" s="61">
        <f>SUM(BUF:DC44!G29)</f>
        <v>0</v>
      </c>
      <c r="H29" s="55">
        <f>SUM(BUF:DC44!H29)</f>
        <v>0</v>
      </c>
      <c r="I29" s="61">
        <f>SUM(BUF:DC44!I29)</f>
        <v>0</v>
      </c>
      <c r="J29" s="55">
        <f>SUM(BUF:DC44!J29)</f>
        <v>2</v>
      </c>
      <c r="K29" s="61">
        <f>SUM(BUF:DC44!K29)</f>
        <v>2</v>
      </c>
      <c r="L29" s="55">
        <f>SUM(BUF:DC44!L29)</f>
        <v>1</v>
      </c>
      <c r="M29" s="61">
        <f>SUM(BUF:DC44!M29)</f>
        <v>0</v>
      </c>
      <c r="N29" s="70">
        <f t="shared" si="1"/>
        <v>3</v>
      </c>
      <c r="O29" s="71">
        <f t="shared" si="2"/>
        <v>2</v>
      </c>
      <c r="P29" s="68">
        <f>SUM(BUF:DC44!P29)</f>
        <v>0</v>
      </c>
      <c r="Q29" s="53">
        <f t="shared" si="3"/>
        <v>-2</v>
      </c>
      <c r="R29" s="16" t="b">
        <v>1</v>
      </c>
      <c r="S29" s="99"/>
      <c r="T29" s="99"/>
    </row>
    <row r="30" spans="1:20" ht="15" customHeight="1">
      <c r="A30" s="23"/>
      <c r="B30" s="428" t="s">
        <v>35</v>
      </c>
      <c r="C30" s="429"/>
      <c r="D30" s="59">
        <f>SUM(BUF:DC44!D30)</f>
        <v>15575</v>
      </c>
      <c r="E30" s="60">
        <f>SUM(BUF:DC44!E30)</f>
        <v>251</v>
      </c>
      <c r="F30" s="55">
        <f>SUM(BUF:DC44!F30)</f>
        <v>0</v>
      </c>
      <c r="G30" s="61">
        <f>SUM(BUF:DC44!G30)</f>
        <v>0</v>
      </c>
      <c r="H30" s="55">
        <f>SUM(BUF:DC44!H30)</f>
        <v>0</v>
      </c>
      <c r="I30" s="61">
        <f>SUM(BUF:DC44!I30)</f>
        <v>0</v>
      </c>
      <c r="J30" s="55">
        <f>SUM(BUF:DC44!J30)</f>
        <v>300</v>
      </c>
      <c r="K30" s="61">
        <f>SUM(BUF:DC44!K30)</f>
        <v>300</v>
      </c>
      <c r="L30" s="55">
        <f>SUM(BUF:DC44!L30)</f>
        <v>250</v>
      </c>
      <c r="M30" s="61">
        <f>SUM(BUF:DC44!M30)</f>
        <v>0</v>
      </c>
      <c r="N30" s="70">
        <f t="shared" si="1"/>
        <v>550</v>
      </c>
      <c r="O30" s="71">
        <f t="shared" si="2"/>
        <v>300</v>
      </c>
      <c r="P30" s="68">
        <f>SUM(BUF:DC44!P30)</f>
        <v>0</v>
      </c>
      <c r="Q30" s="53">
        <f t="shared" si="3"/>
        <v>-300</v>
      </c>
      <c r="R30" s="16" t="b">
        <v>1</v>
      </c>
      <c r="S30" s="99"/>
      <c r="T30" s="99"/>
    </row>
    <row r="31" spans="1:20" ht="15" customHeight="1">
      <c r="A31" s="23"/>
      <c r="B31" s="112" t="s">
        <v>169</v>
      </c>
      <c r="C31" s="108"/>
      <c r="D31" s="59">
        <f>SUM(BUF:DC44!D31)</f>
        <v>1711</v>
      </c>
      <c r="E31" s="60">
        <f>SUM(BUF:DC44!E31)</f>
        <v>10</v>
      </c>
      <c r="F31" s="55">
        <f>SUM(BUF:DC44!F31)</f>
        <v>0</v>
      </c>
      <c r="G31" s="61">
        <f>SUM(BUF:DC44!G31)</f>
        <v>0</v>
      </c>
      <c r="H31" s="55">
        <f>SUM(BUF:DC44!H31)</f>
        <v>0</v>
      </c>
      <c r="I31" s="61">
        <f>SUM(BUF:DC44!I31)</f>
        <v>0</v>
      </c>
      <c r="J31" s="55">
        <f>SUM(BUF:DC44!J31)</f>
        <v>2</v>
      </c>
      <c r="K31" s="61">
        <f>SUM(BUF:DC44!K31)</f>
        <v>2</v>
      </c>
      <c r="L31" s="55">
        <f>SUM(BUF:DC44!L31)</f>
        <v>0</v>
      </c>
      <c r="M31" s="61">
        <f>SUM(BUF:DC44!M31)</f>
        <v>0</v>
      </c>
      <c r="N31" s="70">
        <f t="shared" si="1"/>
        <v>2</v>
      </c>
      <c r="O31" s="71">
        <f t="shared" si="2"/>
        <v>2</v>
      </c>
      <c r="P31" s="68">
        <f>SUM(BUF:DC44!P31)</f>
        <v>0</v>
      </c>
      <c r="Q31" s="53">
        <f t="shared" si="3"/>
        <v>-2</v>
      </c>
      <c r="R31" s="16"/>
      <c r="S31" s="99"/>
      <c r="T31" s="99"/>
    </row>
    <row r="32" spans="1:20" ht="15" customHeight="1">
      <c r="A32" s="23"/>
      <c r="B32" s="428" t="s">
        <v>30</v>
      </c>
      <c r="C32" s="429">
        <v>0</v>
      </c>
      <c r="D32" s="59">
        <f>SUM(BUF:DC44!D32)</f>
        <v>904</v>
      </c>
      <c r="E32" s="60">
        <f>SUM(BUF:DC44!E32)</f>
        <v>0</v>
      </c>
      <c r="F32" s="55">
        <f>SUM(BUF:DC44!F32)</f>
        <v>0</v>
      </c>
      <c r="G32" s="61">
        <f>SUM(BUF:DC44!G32)</f>
        <v>0</v>
      </c>
      <c r="H32" s="55">
        <f>SUM(BUF:DC44!H32)</f>
        <v>0</v>
      </c>
      <c r="I32" s="61">
        <f>SUM(BUF:DC44!I32)</f>
        <v>0</v>
      </c>
      <c r="J32" s="55">
        <f>SUM(BUF:DC44!J32)</f>
        <v>0</v>
      </c>
      <c r="K32" s="61">
        <f>SUM(BUF:DC44!K32)</f>
        <v>0</v>
      </c>
      <c r="L32" s="55">
        <f>SUM(BUF:DC44!L32)</f>
        <v>0</v>
      </c>
      <c r="M32" s="61">
        <f>SUM(BUF:DC44!M32)</f>
        <v>0</v>
      </c>
      <c r="N32" s="70">
        <f t="shared" si="1"/>
        <v>0</v>
      </c>
      <c r="O32" s="71">
        <f t="shared" si="2"/>
        <v>0</v>
      </c>
      <c r="P32" s="68">
        <f>SUM(BUF:DC44!P32)</f>
        <v>0</v>
      </c>
      <c r="Q32" s="53">
        <f t="shared" si="3"/>
        <v>0</v>
      </c>
      <c r="R32" s="16" t="b">
        <v>1</v>
      </c>
      <c r="S32" s="99"/>
      <c r="T32" s="99"/>
    </row>
    <row r="33" spans="1:20" ht="15">
      <c r="A33" s="23"/>
      <c r="B33" s="428" t="s">
        <v>74</v>
      </c>
      <c r="C33" s="429">
        <v>0</v>
      </c>
      <c r="D33" s="59">
        <f>SUM(BUF:DC44!D33)</f>
        <v>22</v>
      </c>
      <c r="E33" s="60">
        <f>SUM(BUF:DC44!E33)</f>
        <v>11</v>
      </c>
      <c r="F33" s="55">
        <f>SUM(BUF:DC44!F33)</f>
        <v>0</v>
      </c>
      <c r="G33" s="61">
        <f>SUM(BUF:DC44!G33)</f>
        <v>0</v>
      </c>
      <c r="H33" s="55">
        <f>SUM(BUF:DC44!H33)</f>
        <v>0</v>
      </c>
      <c r="I33" s="61">
        <f>SUM(BUF:DC44!I33)</f>
        <v>0</v>
      </c>
      <c r="J33" s="55">
        <f>SUM(BUF:DC44!J33)</f>
        <v>0</v>
      </c>
      <c r="K33" s="61">
        <f>SUM(BUF:DC44!K33)</f>
        <v>0</v>
      </c>
      <c r="L33" s="55">
        <f>SUM(BUF:DC44!L33)</f>
        <v>0</v>
      </c>
      <c r="M33" s="61">
        <f>SUM(BUF:DC44!M33)</f>
        <v>0</v>
      </c>
      <c r="N33" s="70">
        <f t="shared" si="1"/>
        <v>0</v>
      </c>
      <c r="O33" s="71">
        <f t="shared" si="2"/>
        <v>0</v>
      </c>
      <c r="P33" s="68">
        <f>SUM(BUF:DC44!P33)</f>
        <v>0</v>
      </c>
      <c r="Q33" s="53">
        <f t="shared" si="3"/>
        <v>0</v>
      </c>
      <c r="R33" s="16"/>
      <c r="S33" s="99"/>
      <c r="T33" s="99"/>
    </row>
    <row r="34" spans="1:20" ht="15">
      <c r="A34" s="23"/>
      <c r="B34" s="428" t="s">
        <v>75</v>
      </c>
      <c r="C34" s="429"/>
      <c r="D34" s="59">
        <f>SUM(BUF:DC44!D34)</f>
        <v>5000</v>
      </c>
      <c r="E34" s="60">
        <f>SUM(BUF:DC44!E34)</f>
        <v>0</v>
      </c>
      <c r="F34" s="55">
        <f>SUM(BUF:DC44!F34)</f>
        <v>0</v>
      </c>
      <c r="G34" s="61">
        <f>SUM(BUF:DC44!G34)</f>
        <v>0</v>
      </c>
      <c r="H34" s="55">
        <f>SUM(BUF:DC44!H34)</f>
        <v>0</v>
      </c>
      <c r="I34" s="61">
        <f>SUM(BUF:DC44!I34)</f>
        <v>0</v>
      </c>
      <c r="J34" s="55">
        <f>SUM(BUF:DC44!J34)</f>
        <v>0</v>
      </c>
      <c r="K34" s="61">
        <f>SUM(BUF:DC44!K34)</f>
        <v>0</v>
      </c>
      <c r="L34" s="55">
        <f>SUM(BUF:DC44!L34)</f>
        <v>0</v>
      </c>
      <c r="M34" s="61">
        <f>SUM(BUF:DC44!M34)</f>
        <v>0</v>
      </c>
      <c r="N34" s="70">
        <f t="shared" si="1"/>
        <v>0</v>
      </c>
      <c r="O34" s="71">
        <f t="shared" si="2"/>
        <v>0</v>
      </c>
      <c r="P34" s="68">
        <f>SUM(BUF:DC44!P34)</f>
        <v>0</v>
      </c>
      <c r="Q34" s="53">
        <f t="shared" si="3"/>
        <v>0</v>
      </c>
      <c r="R34" s="16"/>
      <c r="S34" s="99"/>
      <c r="T34" s="99"/>
    </row>
    <row r="35" spans="1:20" ht="15">
      <c r="A35" s="23"/>
      <c r="B35" s="112" t="s">
        <v>170</v>
      </c>
      <c r="C35" s="108"/>
      <c r="D35" s="59">
        <f>SUM(BUF:DC44!D35)</f>
        <v>43232</v>
      </c>
      <c r="E35" s="60">
        <f>SUM(BUF:DC44!E35)</f>
        <v>250</v>
      </c>
      <c r="F35" s="55">
        <f>SUM(BUF:DC44!F35)</f>
        <v>50</v>
      </c>
      <c r="G35" s="61">
        <f>SUM(BUF:DC44!G35)</f>
        <v>50</v>
      </c>
      <c r="H35" s="55">
        <f>SUM(BUF:DC44!H35)</f>
        <v>50</v>
      </c>
      <c r="I35" s="61">
        <f>SUM(BUF:DC44!I35)</f>
        <v>50</v>
      </c>
      <c r="J35" s="55">
        <f>SUM(BUF:DC44!J35)</f>
        <v>50</v>
      </c>
      <c r="K35" s="61">
        <f>SUM(BUF:DC44!K35)</f>
        <v>50</v>
      </c>
      <c r="L35" s="55">
        <f>SUM(BUF:DC44!L35)</f>
        <v>300</v>
      </c>
      <c r="M35" s="61">
        <f>SUM(BUF:DC44!M35)</f>
        <v>0</v>
      </c>
      <c r="N35" s="70">
        <f t="shared" si="1"/>
        <v>450</v>
      </c>
      <c r="O35" s="71">
        <f t="shared" si="2"/>
        <v>150</v>
      </c>
      <c r="P35" s="68">
        <f>SUM(BUF:DC44!P35)</f>
        <v>0</v>
      </c>
      <c r="Q35" s="53">
        <f t="shared" si="3"/>
        <v>-150</v>
      </c>
      <c r="R35" s="16"/>
      <c r="S35" s="99"/>
      <c r="T35" s="99"/>
    </row>
    <row r="36" spans="1:20" ht="15">
      <c r="A36" s="23"/>
      <c r="B36" s="428" t="s">
        <v>76</v>
      </c>
      <c r="C36" s="429"/>
      <c r="D36" s="59">
        <f>SUM(BUF:DC44!D36)</f>
        <v>538</v>
      </c>
      <c r="E36" s="60">
        <f>SUM(BUF:DC44!E36)</f>
        <v>410</v>
      </c>
      <c r="F36" s="55">
        <f>SUM(BUF:DC44!F36)</f>
        <v>0</v>
      </c>
      <c r="G36" s="61">
        <f>SUM(BUF:DC44!G36)</f>
        <v>0</v>
      </c>
      <c r="H36" s="55">
        <f>SUM(BUF:DC44!H36)</f>
        <v>0</v>
      </c>
      <c r="I36" s="61">
        <f>SUM(BUF:DC44!I36)</f>
        <v>135</v>
      </c>
      <c r="J36" s="55">
        <f>SUM(BUF:DC44!J36)</f>
        <v>175</v>
      </c>
      <c r="K36" s="61">
        <f>SUM(BUF:DC44!K36)</f>
        <v>175</v>
      </c>
      <c r="L36" s="55">
        <f>SUM(BUF:DC44!L36)</f>
        <v>125</v>
      </c>
      <c r="M36" s="61">
        <f>SUM(BUF:DC44!M36)</f>
        <v>0</v>
      </c>
      <c r="N36" s="70">
        <f t="shared" si="1"/>
        <v>300</v>
      </c>
      <c r="O36" s="71">
        <f t="shared" si="2"/>
        <v>310</v>
      </c>
      <c r="P36" s="68">
        <f>SUM(BUF:DC44!P36)</f>
        <v>0</v>
      </c>
      <c r="Q36" s="53">
        <f t="shared" si="3"/>
        <v>-310</v>
      </c>
      <c r="R36" s="16" t="b">
        <v>1</v>
      </c>
      <c r="S36" s="99"/>
      <c r="T36" s="99"/>
    </row>
    <row r="37" spans="1:20" s="83" customFormat="1" ht="7.5" customHeight="1">
      <c r="A37" s="80"/>
      <c r="B37" s="435">
        <f>COUNTA(B24:B36)</f>
        <v>13</v>
      </c>
      <c r="C37" s="436"/>
      <c r="D37" s="81"/>
      <c r="E37" s="81"/>
      <c r="F37" s="81"/>
      <c r="G37" s="82"/>
      <c r="H37" s="81"/>
      <c r="I37" s="82"/>
      <c r="J37" s="81"/>
      <c r="K37" s="82"/>
      <c r="L37" s="81"/>
      <c r="M37" s="82"/>
      <c r="N37" s="42"/>
      <c r="O37" s="116"/>
      <c r="P37" s="117"/>
      <c r="Q37" s="53"/>
      <c r="R37" s="105" t="b">
        <v>1</v>
      </c>
      <c r="S37" s="100"/>
      <c r="T37" s="100"/>
    </row>
    <row r="38" spans="1:20" ht="15">
      <c r="A38" s="437" t="s">
        <v>37</v>
      </c>
      <c r="B38" s="438"/>
      <c r="C38" s="439"/>
      <c r="D38" s="81"/>
      <c r="E38" s="81"/>
      <c r="F38" s="81"/>
      <c r="G38" s="82"/>
      <c r="H38" s="81"/>
      <c r="I38" s="82"/>
      <c r="J38" s="81"/>
      <c r="K38" s="82"/>
      <c r="L38" s="81"/>
      <c r="M38" s="82"/>
      <c r="N38" s="42"/>
      <c r="O38" s="116"/>
      <c r="P38" s="117"/>
      <c r="Q38" s="53"/>
      <c r="R38" s="16" t="b">
        <v>1</v>
      </c>
      <c r="S38" s="99"/>
      <c r="T38" s="99"/>
    </row>
    <row r="39" spans="1:20" ht="7.5" customHeight="1">
      <c r="A39" s="109"/>
      <c r="B39" s="110"/>
      <c r="C39" s="111"/>
      <c r="D39" s="81">
        <f>SUM(BUF:DC44!D39)</f>
        <v>0</v>
      </c>
      <c r="E39" s="81">
        <f>SUM(BUF:DC44!E39)</f>
        <v>0</v>
      </c>
      <c r="F39" s="81">
        <f>SUM(BUF:DC44!F39)</f>
        <v>0</v>
      </c>
      <c r="G39" s="82">
        <f>SUM(BUF:DC44!G39)</f>
        <v>0</v>
      </c>
      <c r="H39" s="81">
        <f>SUM(BUF:DC44!H39)</f>
        <v>0</v>
      </c>
      <c r="I39" s="82">
        <f>SUM(BUF:DC44!I39)</f>
        <v>0</v>
      </c>
      <c r="J39" s="81">
        <f>SUM(BUF:DC44!J39)</f>
        <v>0</v>
      </c>
      <c r="K39" s="82">
        <f>SUM(BUF:DC44!K39)</f>
        <v>0</v>
      </c>
      <c r="L39" s="81">
        <f>SUM(BUF:DC44!L39)</f>
        <v>0</v>
      </c>
      <c r="M39" s="82">
        <f>SUM(BUF:DC44!M39)</f>
        <v>0</v>
      </c>
      <c r="N39" s="42"/>
      <c r="O39" s="116"/>
      <c r="P39" s="117">
        <f>SUM(BUF:DC44!P39)</f>
        <v>0</v>
      </c>
      <c r="Q39" s="53"/>
      <c r="R39" s="16" t="b">
        <v>1</v>
      </c>
      <c r="S39" s="99"/>
      <c r="T39" s="99"/>
    </row>
    <row r="40" spans="1:20" ht="15">
      <c r="A40" s="27"/>
      <c r="B40" s="428" t="s">
        <v>43</v>
      </c>
      <c r="C40" s="429">
        <v>0</v>
      </c>
      <c r="D40" s="59">
        <f>SUM(BUF:DC44!D40)</f>
        <v>4210</v>
      </c>
      <c r="E40" s="60">
        <f>SUM(BUF:DC44!E40)</f>
        <v>19</v>
      </c>
      <c r="F40" s="55">
        <f>SUM(BUF:DC44!F40)</f>
        <v>15</v>
      </c>
      <c r="G40" s="61">
        <f>SUM(BUF:DC44!G40)</f>
        <v>3</v>
      </c>
      <c r="H40" s="55">
        <f>SUM(BUF:DC44!H40)</f>
        <v>17</v>
      </c>
      <c r="I40" s="61">
        <f>SUM(BUF:DC44!I40)</f>
        <v>15</v>
      </c>
      <c r="J40" s="55">
        <f>SUM(BUF:DC44!J40)</f>
        <v>13</v>
      </c>
      <c r="K40" s="61">
        <f>SUM(BUF:DC44!K40)</f>
        <v>0</v>
      </c>
      <c r="L40" s="55">
        <f>SUM(BUF:DC44!L40)</f>
        <v>14</v>
      </c>
      <c r="M40" s="61">
        <f>SUM(BUF:DC44!M40)</f>
        <v>0</v>
      </c>
      <c r="N40" s="70">
        <f>IF(ISERROR(L40+J40+H40+F40),"Invalid Input",L40+J40+H40+F40)</f>
        <v>59</v>
      </c>
      <c r="O40" s="71">
        <f>IF(ISERROR(G40+I40+K40+M40),"Invalid Input",G40+I40+K40+M40)</f>
        <v>18</v>
      </c>
      <c r="P40" s="68">
        <f>SUM(BUF:DC44!P40)</f>
        <v>0</v>
      </c>
      <c r="Q40" s="53">
        <f>IF(ISERROR(P40-O40),"Invalid Input",(P40-O40))</f>
        <v>-18</v>
      </c>
      <c r="R40" s="16" t="b">
        <v>1</v>
      </c>
      <c r="S40" s="99"/>
      <c r="T40" s="99"/>
    </row>
    <row r="41" spans="1:20" ht="15">
      <c r="A41" s="27"/>
      <c r="B41" s="428" t="s">
        <v>42</v>
      </c>
      <c r="C41" s="429">
        <v>0</v>
      </c>
      <c r="D41" s="59">
        <f>SUM(BUF:DC44!D41)</f>
        <v>267</v>
      </c>
      <c r="E41" s="60">
        <f>SUM(BUF:DC44!E41)</f>
        <v>83</v>
      </c>
      <c r="F41" s="55">
        <f>SUM(BUF:DC44!F41)</f>
        <v>23</v>
      </c>
      <c r="G41" s="61">
        <f>SUM(BUF:DC44!G41)</f>
        <v>18</v>
      </c>
      <c r="H41" s="55">
        <f>SUM(BUF:DC44!H41)</f>
        <v>27</v>
      </c>
      <c r="I41" s="61">
        <f>SUM(BUF:DC44!I41)</f>
        <v>15</v>
      </c>
      <c r="J41" s="55">
        <f>SUM(BUF:DC44!J41)</f>
        <v>30</v>
      </c>
      <c r="K41" s="61">
        <f>SUM(BUF:DC44!K41)</f>
        <v>13</v>
      </c>
      <c r="L41" s="55">
        <f>SUM(BUF:DC44!L41)</f>
        <v>14</v>
      </c>
      <c r="M41" s="61">
        <f>SUM(BUF:DC44!M41)</f>
        <v>0</v>
      </c>
      <c r="N41" s="70">
        <f>IF(ISERROR(L41+J41+H41+F41),"Invalid Input",L41+J41+H41+F41)</f>
        <v>94</v>
      </c>
      <c r="O41" s="71">
        <f>IF(ISERROR(G41+I41+K41+M41),"Invalid Input",G41+I41+K41+M41)</f>
        <v>46</v>
      </c>
      <c r="P41" s="68">
        <f>SUM(BUF:DC44!P41)</f>
        <v>0</v>
      </c>
      <c r="Q41" s="53">
        <f>IF(ISERROR(P41-O41),"Invalid Input",(P41-O41))</f>
        <v>-46</v>
      </c>
      <c r="R41" s="16" t="b">
        <v>1</v>
      </c>
      <c r="S41" s="99"/>
      <c r="T41" s="99"/>
    </row>
    <row r="42" spans="1:20" ht="15" customHeight="1">
      <c r="A42" s="27"/>
      <c r="B42" s="428" t="s">
        <v>77</v>
      </c>
      <c r="C42" s="429">
        <v>0</v>
      </c>
      <c r="D42" s="59">
        <f>SUM(BUF:DC44!D42)</f>
        <v>417</v>
      </c>
      <c r="E42" s="60">
        <f>SUM(BUF:DC44!E42)</f>
        <v>2092</v>
      </c>
      <c r="F42" s="55">
        <f>SUM(BUF:DC44!F42)</f>
        <v>506</v>
      </c>
      <c r="G42" s="61">
        <f>SUM(BUF:DC44!G42)</f>
        <v>306</v>
      </c>
      <c r="H42" s="55">
        <f>SUM(BUF:DC44!H42)</f>
        <v>41</v>
      </c>
      <c r="I42" s="61">
        <f>SUM(BUF:DC44!I42)</f>
        <v>6</v>
      </c>
      <c r="J42" s="55">
        <f>SUM(BUF:DC44!J42)</f>
        <v>503</v>
      </c>
      <c r="K42" s="61">
        <f>SUM(BUF:DC44!K42)</f>
        <v>609</v>
      </c>
      <c r="L42" s="55">
        <f>SUM(BUF:DC44!L42)</f>
        <v>1</v>
      </c>
      <c r="M42" s="61">
        <f>SUM(BUF:DC44!M42)</f>
        <v>0</v>
      </c>
      <c r="N42" s="70">
        <f>IF(ISERROR(L42+J42+H42+F42),"Invalid Input",L42+J42+H42+F42)</f>
        <v>1051</v>
      </c>
      <c r="O42" s="71">
        <f>IF(ISERROR(G42+I42+K42+M42),"Invalid Input",G42+I42+K42+M42)</f>
        <v>921</v>
      </c>
      <c r="P42" s="68">
        <f>SUM(BUF:DC44!P42)</f>
        <v>0</v>
      </c>
      <c r="Q42" s="53">
        <f>IF(ISERROR(P42-O42),"Invalid Input",(P42-O42))</f>
        <v>-921</v>
      </c>
      <c r="R42" s="16" t="b">
        <v>1</v>
      </c>
      <c r="S42" s="99"/>
      <c r="T42" s="99"/>
    </row>
    <row r="43" spans="1:20" ht="15" customHeight="1">
      <c r="A43" s="27"/>
      <c r="B43" s="428" t="s">
        <v>78</v>
      </c>
      <c r="C43" s="429">
        <v>0</v>
      </c>
      <c r="D43" s="59">
        <f>SUM(BUF:DC44!D43)</f>
        <v>228</v>
      </c>
      <c r="E43" s="60">
        <f>SUM(BUF:DC44!E43)</f>
        <v>1</v>
      </c>
      <c r="F43" s="55">
        <f>SUM(BUF:DC44!F43)</f>
        <v>15</v>
      </c>
      <c r="G43" s="61">
        <f>SUM(BUF:DC44!G43)</f>
        <v>5</v>
      </c>
      <c r="H43" s="55">
        <f>SUM(BUF:DC44!H43)</f>
        <v>51</v>
      </c>
      <c r="I43" s="61">
        <f>SUM(BUF:DC44!I43)</f>
        <v>51</v>
      </c>
      <c r="J43" s="55">
        <f>SUM(BUF:DC44!J43)</f>
        <v>1060</v>
      </c>
      <c r="K43" s="61">
        <f>SUM(BUF:DC44!K43)</f>
        <v>1060</v>
      </c>
      <c r="L43" s="55">
        <f>SUM(BUF:DC44!L43)</f>
        <v>880</v>
      </c>
      <c r="M43" s="61">
        <f>SUM(BUF:DC44!M43)</f>
        <v>0</v>
      </c>
      <c r="N43" s="70">
        <f>IF(ISERROR(L43+J43+H43+F43),"Invalid Input",L43+J43+H43+F43)</f>
        <v>2006</v>
      </c>
      <c r="O43" s="71">
        <f>IF(ISERROR(G43+I43+K43+M43),"Invalid Input",G43+I43+K43+M43)</f>
        <v>1116</v>
      </c>
      <c r="P43" s="68">
        <f>SUM(BUF:DC44!P43)</f>
        <v>0</v>
      </c>
      <c r="Q43" s="53">
        <f>IF(ISERROR(P43-O43),"Invalid Input",(P43-O43))</f>
        <v>-1116</v>
      </c>
      <c r="R43" s="98" t="b">
        <v>1</v>
      </c>
      <c r="S43" s="99"/>
      <c r="T43" s="99"/>
    </row>
    <row r="44" spans="1:20" ht="15">
      <c r="A44" s="27"/>
      <c r="B44" s="107"/>
      <c r="C44" s="108"/>
      <c r="D44" s="81"/>
      <c r="E44" s="81"/>
      <c r="F44" s="81"/>
      <c r="G44" s="82"/>
      <c r="H44" s="81"/>
      <c r="I44" s="82"/>
      <c r="J44" s="81"/>
      <c r="K44" s="82"/>
      <c r="L44" s="81"/>
      <c r="M44" s="82"/>
      <c r="N44" s="115"/>
      <c r="O44" s="71"/>
      <c r="P44" s="82">
        <f>SUM(BUF:DC44!P44)</f>
        <v>0</v>
      </c>
      <c r="Q44" s="53"/>
      <c r="R44" s="16"/>
      <c r="S44" s="99"/>
      <c r="T44" s="99"/>
    </row>
    <row r="45" spans="1:20" ht="13.5" customHeight="1">
      <c r="A45" s="437" t="s">
        <v>25</v>
      </c>
      <c r="B45" s="438"/>
      <c r="C45" s="439"/>
      <c r="D45" s="81"/>
      <c r="E45" s="81"/>
      <c r="F45" s="81"/>
      <c r="G45" s="82"/>
      <c r="H45" s="81"/>
      <c r="I45" s="82"/>
      <c r="J45" s="81"/>
      <c r="K45" s="82"/>
      <c r="L45" s="81"/>
      <c r="M45" s="82"/>
      <c r="N45" s="115"/>
      <c r="O45" s="71"/>
      <c r="P45" s="82">
        <f>SUM(BUF:DC44!P45)</f>
        <v>0</v>
      </c>
      <c r="Q45" s="53"/>
      <c r="R45" s="16"/>
      <c r="S45" s="99"/>
      <c r="T45" s="99"/>
    </row>
    <row r="46" spans="1:20" ht="6.75" customHeight="1">
      <c r="A46" s="109"/>
      <c r="B46" s="110"/>
      <c r="C46" s="111"/>
      <c r="D46" s="81"/>
      <c r="E46" s="81"/>
      <c r="F46" s="81"/>
      <c r="G46" s="82"/>
      <c r="H46" s="81"/>
      <c r="I46" s="82"/>
      <c r="J46" s="81"/>
      <c r="K46" s="82"/>
      <c r="L46" s="81"/>
      <c r="M46" s="82"/>
      <c r="N46" s="115"/>
      <c r="O46" s="71"/>
      <c r="P46" s="82">
        <f>SUM(BUF:DC44!P46)</f>
        <v>0</v>
      </c>
      <c r="Q46" s="53"/>
      <c r="R46" s="16"/>
      <c r="S46" s="99"/>
      <c r="T46" s="99"/>
    </row>
    <row r="47" spans="1:20" ht="15">
      <c r="A47" s="27"/>
      <c r="B47" s="428" t="s">
        <v>39</v>
      </c>
      <c r="C47" s="429">
        <v>0</v>
      </c>
      <c r="D47" s="59">
        <f>SUM(BUF:DC44!D47)</f>
        <v>2</v>
      </c>
      <c r="E47" s="60">
        <f>SUM(BUF:DC44!E47)</f>
        <v>2</v>
      </c>
      <c r="F47" s="55">
        <f>SUM(BUF:DC44!F47)</f>
        <v>0</v>
      </c>
      <c r="G47" s="61">
        <f>SUM(BUF:DC44!G47)</f>
        <v>0</v>
      </c>
      <c r="H47" s="55">
        <f>SUM(BUF:DC44!H47)</f>
        <v>0</v>
      </c>
      <c r="I47" s="61">
        <f>SUM(BUF:DC44!I47)</f>
        <v>0</v>
      </c>
      <c r="J47" s="55">
        <f>SUM(BUF:DC44!J47)</f>
        <v>0</v>
      </c>
      <c r="K47" s="61">
        <f>SUM(BUF:DC44!K47)</f>
        <v>0</v>
      </c>
      <c r="L47" s="55">
        <f>SUM(BUF:DC44!L47)</f>
        <v>2</v>
      </c>
      <c r="M47" s="61">
        <f>SUM(BUF:DC44!M47)</f>
        <v>0</v>
      </c>
      <c r="N47" s="70">
        <f>IF(ISERROR(L47+J47+H47+F47),"Invalid Input",L47+J47+H47+F47)</f>
        <v>2</v>
      </c>
      <c r="O47" s="71">
        <f>IF(ISERROR(G47+I47+K47+M47),"Invalid Input",G47+I47+K47+M47)</f>
        <v>0</v>
      </c>
      <c r="P47" s="68">
        <f>SUM(BUF:DC44!P47)</f>
        <v>0</v>
      </c>
      <c r="Q47" s="53">
        <f>IF(ISERROR(P47-O47),"Invalid Input",(P47-O47))</f>
        <v>0</v>
      </c>
      <c r="R47" s="16" t="b">
        <v>1</v>
      </c>
      <c r="S47" s="99"/>
      <c r="T47" s="99"/>
    </row>
    <row r="48" spans="1:20" ht="15">
      <c r="A48" s="27"/>
      <c r="B48" s="428" t="s">
        <v>40</v>
      </c>
      <c r="C48" s="429">
        <v>0</v>
      </c>
      <c r="D48" s="59">
        <f>SUM(BUF:DC44!D48)</f>
        <v>0</v>
      </c>
      <c r="E48" s="60">
        <f>SUM(BUF:DC44!E48)</f>
        <v>0</v>
      </c>
      <c r="F48" s="55">
        <f>SUM(BUF:DC44!F48)</f>
        <v>0</v>
      </c>
      <c r="G48" s="61">
        <f>SUM(BUF:DC44!G48)</f>
        <v>0</v>
      </c>
      <c r="H48" s="55">
        <f>SUM(BUF:DC44!H48)</f>
        <v>0</v>
      </c>
      <c r="I48" s="61">
        <f>SUM(BUF:DC44!I48)</f>
        <v>0</v>
      </c>
      <c r="J48" s="55">
        <f>SUM(BUF:DC44!J48)</f>
        <v>0</v>
      </c>
      <c r="K48" s="61">
        <f>SUM(BUF:DC44!K48)</f>
        <v>0</v>
      </c>
      <c r="L48" s="55">
        <f>SUM(BUF:DC44!L48)</f>
        <v>0</v>
      </c>
      <c r="M48" s="61">
        <f>SUM(BUF:DC44!M48)</f>
        <v>0</v>
      </c>
      <c r="N48" s="70">
        <f>IF(ISERROR(L48+J48+H48+F48),"Invalid Input",L48+J48+H48+F48)</f>
        <v>0</v>
      </c>
      <c r="O48" s="71">
        <f>IF(ISERROR(G48+I48+K48+M48),"Invalid Input",G48+I48+K48+M48)</f>
        <v>0</v>
      </c>
      <c r="P48" s="68">
        <f>SUM(BUF:DC44!P48)</f>
        <v>0</v>
      </c>
      <c r="Q48" s="53">
        <f>IF(ISERROR(P48-O48),"Invalid Input",(P48-O48))</f>
        <v>0</v>
      </c>
      <c r="R48" s="16" t="b">
        <v>1</v>
      </c>
      <c r="S48" s="99"/>
      <c r="T48" s="99"/>
    </row>
    <row r="49" spans="1:20" ht="15">
      <c r="A49" s="17"/>
      <c r="B49" s="428" t="s">
        <v>41</v>
      </c>
      <c r="C49" s="429">
        <v>0</v>
      </c>
      <c r="D49" s="59">
        <f>SUM(BUF:DC44!D49)</f>
        <v>0</v>
      </c>
      <c r="E49" s="60">
        <f>SUM(BUF:DC44!E49)</f>
        <v>0</v>
      </c>
      <c r="F49" s="55">
        <f>SUM(BUF:DC44!F49)</f>
        <v>0</v>
      </c>
      <c r="G49" s="61">
        <f>SUM(BUF:DC44!G49)</f>
        <v>0</v>
      </c>
      <c r="H49" s="55">
        <f>SUM(BUF:DC44!H49)</f>
        <v>0</v>
      </c>
      <c r="I49" s="61">
        <f>SUM(BUF:DC44!I49)</f>
        <v>0</v>
      </c>
      <c r="J49" s="55">
        <f>SUM(BUF:DC44!J49)</f>
        <v>0</v>
      </c>
      <c r="K49" s="61">
        <f>SUM(BUF:DC44!K49)</f>
        <v>0</v>
      </c>
      <c r="L49" s="55">
        <f>SUM(BUF:DC44!L49)</f>
        <v>0</v>
      </c>
      <c r="M49" s="61">
        <f>SUM(BUF:DC44!M49)</f>
        <v>0</v>
      </c>
      <c r="N49" s="70">
        <f>IF(ISERROR(L49+J49+H49+F49),"Invalid Input",L49+J49+H49+F49)</f>
        <v>0</v>
      </c>
      <c r="O49" s="71">
        <f>IF(ISERROR(G49+I49+K49+M49),"Invalid Input",G49+I49+K49+M49)</f>
        <v>0</v>
      </c>
      <c r="P49" s="68">
        <f>SUM(BUF:DC44!P49)</f>
        <v>0</v>
      </c>
      <c r="Q49" s="53">
        <f>IF(ISERROR(P49-O49),"Invalid Input",(P49-O49))</f>
        <v>0</v>
      </c>
      <c r="R49" s="16" t="b">
        <v>1</v>
      </c>
      <c r="S49" s="101"/>
      <c r="T49" s="101"/>
    </row>
    <row r="50" spans="1:20" ht="7.5" customHeight="1">
      <c r="A50" s="23"/>
      <c r="B50" s="426">
        <f>COUNTA(B40:B49)</f>
        <v>7</v>
      </c>
      <c r="C50" s="427"/>
      <c r="D50" s="81">
        <f>SUM(BUF:DC44!D50)</f>
        <v>0</v>
      </c>
      <c r="E50" s="81">
        <f>SUM(BUF:DC44!E50)</f>
        <v>0</v>
      </c>
      <c r="F50" s="81">
        <f>SUM(BUF:DC44!F50)</f>
        <v>0</v>
      </c>
      <c r="G50" s="82">
        <f>SUM(BUF:DC44!G50)</f>
        <v>0</v>
      </c>
      <c r="H50" s="81">
        <f>SUM(BUF:DC44!H50)</f>
        <v>0</v>
      </c>
      <c r="I50" s="82">
        <f>SUM(BUF:DC44!I50)</f>
        <v>0</v>
      </c>
      <c r="J50" s="81">
        <f>SUM(BUF:DC44!J50)</f>
        <v>0</v>
      </c>
      <c r="K50" s="82">
        <f>SUM(BUF:DC44!K50)</f>
        <v>0</v>
      </c>
      <c r="L50" s="81">
        <f>SUM(BUF:DC44!L50)</f>
        <v>0</v>
      </c>
      <c r="M50" s="82">
        <f>SUM(BUF:DC44!M50)</f>
        <v>0</v>
      </c>
      <c r="N50" s="42"/>
      <c r="O50" s="116"/>
      <c r="P50" s="117"/>
      <c r="Q50" s="53"/>
      <c r="R50" s="16" t="b">
        <v>1</v>
      </c>
      <c r="S50" s="101"/>
      <c r="T50" s="101"/>
    </row>
    <row r="51" spans="1:20" ht="15">
      <c r="A51" s="437" t="s">
        <v>20</v>
      </c>
      <c r="B51" s="438"/>
      <c r="C51" s="439"/>
      <c r="D51" s="81"/>
      <c r="E51" s="81"/>
      <c r="F51" s="81"/>
      <c r="G51" s="82"/>
      <c r="H51" s="81"/>
      <c r="I51" s="82"/>
      <c r="J51" s="81"/>
      <c r="K51" s="82"/>
      <c r="L51" s="81"/>
      <c r="M51" s="82"/>
      <c r="N51" s="42"/>
      <c r="O51" s="116"/>
      <c r="P51" s="117"/>
      <c r="Q51" s="53"/>
      <c r="R51" s="16"/>
      <c r="S51" s="101"/>
      <c r="T51" s="101"/>
    </row>
    <row r="52" spans="1:20" ht="15">
      <c r="A52" s="79" t="s">
        <v>15</v>
      </c>
      <c r="B52" s="110"/>
      <c r="C52" s="111"/>
      <c r="D52" s="81"/>
      <c r="E52" s="81"/>
      <c r="F52" s="81"/>
      <c r="G52" s="82"/>
      <c r="H52" s="81"/>
      <c r="I52" s="82"/>
      <c r="J52" s="81"/>
      <c r="K52" s="82"/>
      <c r="L52" s="81"/>
      <c r="M52" s="82"/>
      <c r="N52" s="42"/>
      <c r="O52" s="116"/>
      <c r="P52" s="117"/>
      <c r="Q52" s="53"/>
      <c r="R52" s="16" t="b">
        <v>1</v>
      </c>
      <c r="S52" s="101"/>
      <c r="T52" s="101"/>
    </row>
    <row r="53" spans="1:20" ht="26.25" customHeight="1">
      <c r="A53" s="23"/>
      <c r="B53" s="428" t="s">
        <v>38</v>
      </c>
      <c r="C53" s="429">
        <v>0</v>
      </c>
      <c r="D53" s="59">
        <f>SUM(BUF:DC44!D53)</f>
        <v>20</v>
      </c>
      <c r="E53" s="60">
        <f>SUM(BUF:DC44!E53)</f>
        <v>20</v>
      </c>
      <c r="F53" s="55">
        <f>SUM(BUF:DC44!F53)</f>
        <v>0</v>
      </c>
      <c r="G53" s="61">
        <f>SUM(BUF:DC44!G53)</f>
        <v>0</v>
      </c>
      <c r="H53" s="55">
        <f>SUM(BUF:DC44!H53)</f>
        <v>0</v>
      </c>
      <c r="I53" s="61">
        <f>SUM(BUF:DC44!I53)</f>
        <v>0</v>
      </c>
      <c r="J53" s="55">
        <f>SUM(BUF:DC44!J53)</f>
        <v>0</v>
      </c>
      <c r="K53" s="61">
        <f>SUM(BUF:DC44!K53)</f>
        <v>5</v>
      </c>
      <c r="L53" s="55">
        <f>SUM(BUF:DC44!L53)</f>
        <v>20</v>
      </c>
      <c r="M53" s="61">
        <f>SUM(BUF:DC44!M53)</f>
        <v>0</v>
      </c>
      <c r="N53" s="70">
        <f>IF(ISERROR(L53+J53+H53+F53),"Invalid Input",L53+J53+H53+F53)</f>
        <v>20</v>
      </c>
      <c r="O53" s="71">
        <f>IF(ISERROR(G53+I53+K53+M53),"Invalid Input",G53+I53+K53+M53)</f>
        <v>5</v>
      </c>
      <c r="P53" s="68">
        <f>SUM(BUF:DC44!P53)</f>
        <v>0</v>
      </c>
      <c r="Q53" s="53">
        <f>IF(ISERROR(P53-O53),"Invalid Input",(P53-O53))</f>
        <v>-5</v>
      </c>
      <c r="R53" s="16" t="b">
        <v>1</v>
      </c>
      <c r="S53" s="101"/>
      <c r="T53" s="101"/>
    </row>
    <row r="54" spans="1:20" ht="15">
      <c r="A54" s="27"/>
      <c r="B54" s="428" t="s">
        <v>44</v>
      </c>
      <c r="C54" s="429">
        <v>0</v>
      </c>
      <c r="D54" s="59">
        <f>SUM(BUF:DC44!D54)</f>
        <v>18904</v>
      </c>
      <c r="E54" s="60">
        <f>SUM(BUF:DC44!E54)</f>
        <v>9650</v>
      </c>
      <c r="F54" s="55">
        <f>SUM(BUF:DC44!F54)</f>
        <v>857</v>
      </c>
      <c r="G54" s="61">
        <f>SUM(BUF:DC44!G54)</f>
        <v>136</v>
      </c>
      <c r="H54" s="55">
        <f>SUM(BUF:DC44!H54)</f>
        <v>2284</v>
      </c>
      <c r="I54" s="61">
        <f>SUM(BUF:DC44!I54)</f>
        <v>289</v>
      </c>
      <c r="J54" s="55">
        <f>SUM(BUF:DC44!J54)</f>
        <v>3000</v>
      </c>
      <c r="K54" s="61">
        <f>SUM(BUF:DC44!K54)</f>
        <v>732</v>
      </c>
      <c r="L54" s="55">
        <f>SUM(BUF:DC44!L54)</f>
        <v>3009</v>
      </c>
      <c r="M54" s="61">
        <f>SUM(BUF:DC44!M54)</f>
        <v>0</v>
      </c>
      <c r="N54" s="70">
        <f>IF(ISERROR(L54+J54+H54+F54),"Invalid Input",L54+J54+H54+F54)</f>
        <v>9150</v>
      </c>
      <c r="O54" s="71">
        <f>IF(ISERROR(G54+I54+K54+M54),"Invalid Input",G54+I54+K54+M54)</f>
        <v>1157</v>
      </c>
      <c r="P54" s="68">
        <f>SUM(BUF:DC44!P54)</f>
        <v>0</v>
      </c>
      <c r="Q54" s="53">
        <f>IF(ISERROR(P54-O54),"Invalid Input",(P54-O54))</f>
        <v>-1157</v>
      </c>
      <c r="R54" s="16" t="b">
        <v>1</v>
      </c>
      <c r="S54" s="101"/>
      <c r="T54" s="101"/>
    </row>
    <row r="55" spans="1:20" ht="7.5" customHeight="1">
      <c r="A55" s="17"/>
      <c r="B55" s="426">
        <f>COUNTA(B53:B54)</f>
        <v>2</v>
      </c>
      <c r="C55" s="427"/>
      <c r="D55" s="81"/>
      <c r="E55" s="81"/>
      <c r="F55" s="81"/>
      <c r="G55" s="82"/>
      <c r="H55" s="81"/>
      <c r="I55" s="82"/>
      <c r="J55" s="81"/>
      <c r="K55" s="82"/>
      <c r="L55" s="81"/>
      <c r="M55" s="82"/>
      <c r="N55" s="42"/>
      <c r="O55" s="116"/>
      <c r="P55" s="117"/>
      <c r="Q55" s="53"/>
      <c r="R55" s="16" t="b">
        <v>1</v>
      </c>
      <c r="S55" s="101"/>
      <c r="T55" s="101"/>
    </row>
    <row r="56" spans="1:20" ht="15">
      <c r="A56" s="79" t="s">
        <v>16</v>
      </c>
      <c r="B56" s="37"/>
      <c r="C56" s="38"/>
      <c r="D56" s="81"/>
      <c r="E56" s="81"/>
      <c r="F56" s="81"/>
      <c r="G56" s="82"/>
      <c r="H56" s="81"/>
      <c r="I56" s="82"/>
      <c r="J56" s="81"/>
      <c r="K56" s="82"/>
      <c r="L56" s="81"/>
      <c r="M56" s="82"/>
      <c r="N56" s="42"/>
      <c r="O56" s="116"/>
      <c r="P56" s="117"/>
      <c r="Q56" s="53"/>
      <c r="R56" s="16" t="b">
        <v>1</v>
      </c>
      <c r="S56" s="101"/>
      <c r="T56" s="101"/>
    </row>
    <row r="57" spans="1:20" ht="25.5" customHeight="1">
      <c r="A57" s="27"/>
      <c r="B57" s="424" t="s">
        <v>45</v>
      </c>
      <c r="C57" s="425"/>
      <c r="D57" s="59">
        <f>SUM(BUF:DC44!D57)</f>
        <v>26</v>
      </c>
      <c r="E57" s="60">
        <f>SUM(BUF:DC44!E57)</f>
        <v>26</v>
      </c>
      <c r="F57" s="55">
        <f>SUM(BUF:DC44!F57)</f>
        <v>0</v>
      </c>
      <c r="G57" s="61">
        <f>SUM(BUF:DC44!G57)</f>
        <v>0</v>
      </c>
      <c r="H57" s="55">
        <f>SUM(BUF:DC44!H57)</f>
        <v>0</v>
      </c>
      <c r="I57" s="61">
        <f>SUM(BUF:DC44!I57)</f>
        <v>0</v>
      </c>
      <c r="J57" s="55">
        <f>SUM(BUF:DC44!J57)</f>
        <v>0</v>
      </c>
      <c r="K57" s="61">
        <f>SUM(BUF:DC44!K57)</f>
        <v>0</v>
      </c>
      <c r="L57" s="55">
        <f>SUM(BUF:DC44!L57)</f>
        <v>26</v>
      </c>
      <c r="M57" s="61">
        <f>SUM(BUF:DC44!M57)</f>
        <v>0</v>
      </c>
      <c r="N57" s="70">
        <f>IF(ISERROR(L57+J57+H57+F57),"Invalid Input",L57+J57+H57+F57)</f>
        <v>26</v>
      </c>
      <c r="O57" s="71">
        <f>IF(ISERROR(G57+I57+K57+M57),"Invalid Input",G57+I57+K57+M57)</f>
        <v>0</v>
      </c>
      <c r="P57" s="68">
        <f>SUM(BUF:DC44!P57)</f>
        <v>0</v>
      </c>
      <c r="Q57" s="53">
        <f>IF(ISERROR(P57-O57),"Invalid Input",(P57-O57))</f>
        <v>0</v>
      </c>
      <c r="R57" s="16" t="b">
        <v>1</v>
      </c>
      <c r="S57" s="101"/>
      <c r="T57" s="101"/>
    </row>
    <row r="58" spans="1:20" ht="15">
      <c r="A58" s="27"/>
      <c r="B58" s="424" t="s">
        <v>46</v>
      </c>
      <c r="C58" s="425"/>
      <c r="D58" s="59">
        <f>SUM(BUF:DC44!D58)</f>
        <v>18904</v>
      </c>
      <c r="E58" s="60">
        <f>SUM(BUF:DC44!E58)</f>
        <v>15250</v>
      </c>
      <c r="F58" s="55">
        <f>SUM(BUF:DC44!F58)</f>
        <v>1250</v>
      </c>
      <c r="G58" s="61">
        <f>SUM(BUF:DC44!G58)</f>
        <v>6105</v>
      </c>
      <c r="H58" s="55">
        <f>SUM(BUF:DC44!H58)</f>
        <v>2500</v>
      </c>
      <c r="I58" s="61">
        <f>SUM(BUF:DC44!I58)</f>
        <v>289</v>
      </c>
      <c r="J58" s="55">
        <f>SUM(BUF:DC44!J58)</f>
        <v>3750</v>
      </c>
      <c r="K58" s="61">
        <f>SUM(BUF:DC44!K58)</f>
        <v>7415</v>
      </c>
      <c r="L58" s="55">
        <f>SUM(BUF:DC44!L58)</f>
        <v>4750</v>
      </c>
      <c r="M58" s="61">
        <f>SUM(BUF:DC44!M58)</f>
        <v>0</v>
      </c>
      <c r="N58" s="70">
        <f>IF(ISERROR(L58+J58+H58+F58),"Invalid Input",L58+J58+H58+F58)</f>
        <v>12250</v>
      </c>
      <c r="O58" s="71">
        <f>IF(ISERROR(G58+I58+K58+M58),"Invalid Input",G58+I58+K58+M58)</f>
        <v>13809</v>
      </c>
      <c r="P58" s="68">
        <f>SUM(BUF:DC44!P58)</f>
        <v>0</v>
      </c>
      <c r="Q58" s="53">
        <f>IF(ISERROR(P58-O58),"Invalid Input",(P58-O58))</f>
        <v>-13809</v>
      </c>
      <c r="R58" s="16" t="b">
        <v>1</v>
      </c>
      <c r="S58" s="101"/>
      <c r="T58" s="101"/>
    </row>
    <row r="59" spans="1:20" ht="12.75" customHeight="1">
      <c r="A59" s="17"/>
      <c r="B59" s="426">
        <f>COUNTA(B57:C58)</f>
        <v>2</v>
      </c>
      <c r="C59" s="427"/>
      <c r="D59" s="81"/>
      <c r="E59" s="81"/>
      <c r="F59" s="81"/>
      <c r="G59" s="82"/>
      <c r="H59" s="81"/>
      <c r="I59" s="82"/>
      <c r="J59" s="81"/>
      <c r="K59" s="82"/>
      <c r="L59" s="81"/>
      <c r="M59" s="82"/>
      <c r="N59" s="42"/>
      <c r="O59" s="116"/>
      <c r="P59" s="117"/>
      <c r="Q59" s="53"/>
      <c r="R59" s="16" t="b">
        <v>1</v>
      </c>
      <c r="S59" s="101"/>
      <c r="T59" s="101"/>
    </row>
    <row r="60" spans="1:20" ht="15">
      <c r="A60" s="79" t="s">
        <v>17</v>
      </c>
      <c r="B60" s="45"/>
      <c r="C60" s="38"/>
      <c r="D60" s="81"/>
      <c r="E60" s="81"/>
      <c r="F60" s="81"/>
      <c r="G60" s="82"/>
      <c r="H60" s="81"/>
      <c r="I60" s="82"/>
      <c r="J60" s="81"/>
      <c r="K60" s="82"/>
      <c r="L60" s="81"/>
      <c r="M60" s="82"/>
      <c r="N60" s="42"/>
      <c r="O60" s="116"/>
      <c r="P60" s="117"/>
      <c r="Q60" s="53"/>
      <c r="R60" s="16" t="b">
        <v>1</v>
      </c>
      <c r="S60" s="101"/>
      <c r="T60" s="101"/>
    </row>
    <row r="61" spans="1:20" ht="15">
      <c r="A61" s="27"/>
      <c r="B61" s="422" t="s">
        <v>80</v>
      </c>
      <c r="C61" s="423"/>
      <c r="D61" s="59">
        <f>SUM(BUF:DC44!D61)</f>
        <v>110062</v>
      </c>
      <c r="E61" s="60">
        <f>SUM(BUF:DC44!E61)</f>
        <v>31986</v>
      </c>
      <c r="F61" s="55">
        <f>SUM(BUF:DC44!F61)</f>
        <v>9437</v>
      </c>
      <c r="G61" s="61">
        <f>SUM(BUF:DC44!G61)</f>
        <v>9425</v>
      </c>
      <c r="H61" s="55">
        <f>SUM(BUF:DC44!H61)</f>
        <v>9878</v>
      </c>
      <c r="I61" s="61">
        <f>SUM(BUF:DC44!I61)</f>
        <v>9919</v>
      </c>
      <c r="J61" s="55">
        <f>SUM(BUF:DC44!J61)</f>
        <v>2434</v>
      </c>
      <c r="K61" s="61">
        <f>SUM(BUF:DC44!K61)</f>
        <v>2482</v>
      </c>
      <c r="L61" s="55">
        <f>SUM(BUF:DC44!L61)</f>
        <v>250</v>
      </c>
      <c r="M61" s="61">
        <f>SUM(BUF:DC44!M61)</f>
        <v>0</v>
      </c>
      <c r="N61" s="70">
        <f>IF(ISERROR(L61+J61+H61+F61),"Invalid Input",L61+J61+H61+F61)</f>
        <v>21999</v>
      </c>
      <c r="O61" s="71">
        <f>IF(ISERROR(G61+I61+K61+M61),"Invalid Input",G61+I61+K61+M61)</f>
        <v>21826</v>
      </c>
      <c r="P61" s="68">
        <f>SUM(BUF:DC44!P61)</f>
        <v>0</v>
      </c>
      <c r="Q61" s="53">
        <f>IF(ISERROR(P61-O61),"Invalid Input",(P61-O61))</f>
        <v>-21826</v>
      </c>
      <c r="R61" s="16" t="b">
        <v>1</v>
      </c>
      <c r="S61" s="101"/>
      <c r="T61" s="101"/>
    </row>
    <row r="62" spans="1:20" ht="15">
      <c r="A62" s="27"/>
      <c r="B62" s="422" t="s">
        <v>79</v>
      </c>
      <c r="C62" s="423"/>
      <c r="D62" s="59">
        <f>SUM(BUF:DC44!D62)</f>
        <v>2</v>
      </c>
      <c r="E62" s="60">
        <f>SUM(BUF:DC44!E62)</f>
        <v>9</v>
      </c>
      <c r="F62" s="55">
        <f>SUM(BUF:DC44!F62)</f>
        <v>4</v>
      </c>
      <c r="G62" s="61">
        <f>SUM(BUF:DC44!G62)</f>
        <v>2</v>
      </c>
      <c r="H62" s="55">
        <f>SUM(BUF:DC44!H62)</f>
        <v>2</v>
      </c>
      <c r="I62" s="61">
        <f>SUM(BUF:DC44!I62)</f>
        <v>2</v>
      </c>
      <c r="J62" s="55">
        <f>SUM(BUF:DC44!J62)</f>
        <v>2</v>
      </c>
      <c r="K62" s="61">
        <f>SUM(BUF:DC44!K62)</f>
        <v>2</v>
      </c>
      <c r="L62" s="55">
        <f>SUM(BUF:DC44!L62)</f>
        <v>1</v>
      </c>
      <c r="M62" s="61">
        <f>SUM(BUF:DC44!M62)</f>
        <v>0</v>
      </c>
      <c r="N62" s="70">
        <f>IF(ISERROR(L62+J62+H62+F62),"Invalid Input",L62+J62+H62+F62)</f>
        <v>9</v>
      </c>
      <c r="O62" s="71">
        <f>IF(ISERROR(G62+I62+K62+M62),"Invalid Input",G62+I62+K62+M62)</f>
        <v>6</v>
      </c>
      <c r="P62" s="68">
        <f>SUM(BUF:DC44!P62)</f>
        <v>0</v>
      </c>
      <c r="Q62" s="53">
        <f>IF(ISERROR(P62-O62),"Invalid Input",(P62-O62))</f>
        <v>-6</v>
      </c>
      <c r="R62" s="16" t="b">
        <v>1</v>
      </c>
      <c r="S62" s="101"/>
      <c r="T62" s="101"/>
    </row>
    <row r="63" spans="1:20" ht="15">
      <c r="A63" s="27"/>
      <c r="B63" s="422" t="s">
        <v>81</v>
      </c>
      <c r="C63" s="423"/>
      <c r="D63" s="59">
        <f>SUM(BUF:DC44!D63)</f>
        <v>85516</v>
      </c>
      <c r="E63" s="60">
        <f>SUM(BUF:DC44!E63)</f>
        <v>26375</v>
      </c>
      <c r="F63" s="55">
        <f>SUM(BUF:DC44!F63)</f>
        <v>22394</v>
      </c>
      <c r="G63" s="61">
        <f>SUM(BUF:DC44!G63)</f>
        <v>22014</v>
      </c>
      <c r="H63" s="55">
        <f>SUM(BUF:DC44!H63)</f>
        <v>22014</v>
      </c>
      <c r="I63" s="61">
        <f>SUM(BUF:DC44!I63)</f>
        <v>22014</v>
      </c>
      <c r="J63" s="55">
        <f>SUM(BUF:DC44!J63)</f>
        <v>14015</v>
      </c>
      <c r="K63" s="61">
        <f>SUM(BUF:DC44!K63)</f>
        <v>14015</v>
      </c>
      <c r="L63" s="55">
        <f>SUM(BUF:DC44!L63)</f>
        <v>13010</v>
      </c>
      <c r="M63" s="61">
        <f>SUM(BUF:DC44!M63)</f>
        <v>0</v>
      </c>
      <c r="N63" s="70">
        <f>IF(ISERROR(L63+J63+H63+F63),"Invalid Input",L63+J63+H63+F63)</f>
        <v>71433</v>
      </c>
      <c r="O63" s="71">
        <f>IF(ISERROR(G63+I63+K63+M63),"Invalid Input",G63+I63+K63+M63)</f>
        <v>58043</v>
      </c>
      <c r="P63" s="68">
        <f>SUM(BUF:DC44!P63)</f>
        <v>0</v>
      </c>
      <c r="Q63" s="53">
        <f>IF(ISERROR(P63-O63),"Invalid Input",(P63-O63))</f>
        <v>-58043</v>
      </c>
      <c r="R63" s="16"/>
      <c r="S63" s="101"/>
      <c r="T63" s="101"/>
    </row>
    <row r="64" spans="1:20" ht="15" customHeight="1">
      <c r="A64" s="27"/>
      <c r="B64" s="426">
        <f>COUNTA(B61:C62)</f>
        <v>2</v>
      </c>
      <c r="C64" s="427"/>
      <c r="D64" s="81"/>
      <c r="E64" s="81"/>
      <c r="F64" s="81"/>
      <c r="G64" s="82"/>
      <c r="H64" s="81"/>
      <c r="I64" s="82"/>
      <c r="J64" s="81"/>
      <c r="K64" s="82"/>
      <c r="L64" s="81"/>
      <c r="M64" s="82"/>
      <c r="N64" s="42"/>
      <c r="O64" s="116"/>
      <c r="P64" s="117"/>
      <c r="Q64" s="53"/>
      <c r="R64" s="16" t="b">
        <v>1</v>
      </c>
      <c r="S64" s="101"/>
      <c r="T64" s="101"/>
    </row>
    <row r="65" spans="1:20" ht="15">
      <c r="A65" s="79" t="s">
        <v>18</v>
      </c>
      <c r="B65" s="37"/>
      <c r="C65" s="38"/>
      <c r="D65" s="81"/>
      <c r="E65" s="81"/>
      <c r="F65" s="81"/>
      <c r="G65" s="82"/>
      <c r="H65" s="81"/>
      <c r="I65" s="82"/>
      <c r="J65" s="81"/>
      <c r="K65" s="82"/>
      <c r="L65" s="81"/>
      <c r="M65" s="82"/>
      <c r="N65" s="42"/>
      <c r="O65" s="116"/>
      <c r="P65" s="117"/>
      <c r="Q65" s="53"/>
      <c r="R65" s="16" t="b">
        <v>1</v>
      </c>
      <c r="S65" s="101"/>
      <c r="T65" s="101"/>
    </row>
    <row r="66" spans="1:20" ht="15">
      <c r="A66" s="27"/>
      <c r="B66" s="37" t="s">
        <v>85</v>
      </c>
      <c r="C66" s="38"/>
      <c r="D66" s="59">
        <f>SUM(BUF:DC44!D66)</f>
        <v>6469</v>
      </c>
      <c r="E66" s="60">
        <f>SUM(BUF:DC44!E66)</f>
        <v>10236</v>
      </c>
      <c r="F66" s="55">
        <f>SUM(BUF:DC44!F66)</f>
        <v>1069</v>
      </c>
      <c r="G66" s="61">
        <f>SUM(BUF:DC44!G66)</f>
        <v>1076</v>
      </c>
      <c r="H66" s="55">
        <f>SUM(BUF:DC44!H66)</f>
        <v>1435</v>
      </c>
      <c r="I66" s="61">
        <f>SUM(BUF:DC44!I66)</f>
        <v>282</v>
      </c>
      <c r="J66" s="55">
        <f>SUM(BUF:DC44!J66)</f>
        <v>1586</v>
      </c>
      <c r="K66" s="61">
        <f>SUM(BUF:DC44!K66)</f>
        <v>1315</v>
      </c>
      <c r="L66" s="55">
        <f>SUM(BUF:DC44!L66)</f>
        <v>1124</v>
      </c>
      <c r="M66" s="61">
        <f>SUM(BUF:DC44!M66)</f>
        <v>0</v>
      </c>
      <c r="N66" s="70">
        <f>IF(ISERROR(L66+J66+H66+F66),"Invalid Input",L66+J66+H66+F66)</f>
        <v>5214</v>
      </c>
      <c r="O66" s="71">
        <f>IF(ISERROR(G66+I66+K66+M66),"Invalid Input",G66+I66+K66+M66)</f>
        <v>2673</v>
      </c>
      <c r="P66" s="68">
        <f>SUM(BUF:DC44!P66)</f>
        <v>0</v>
      </c>
      <c r="Q66" s="53">
        <f>IF(ISERROR(P66-O66),"Invalid Input",(P66-O66))</f>
        <v>-2673</v>
      </c>
      <c r="R66" s="16" t="b">
        <v>1</v>
      </c>
      <c r="S66" s="101"/>
      <c r="T66" s="101"/>
    </row>
    <row r="67" spans="1:20" ht="15">
      <c r="A67" s="27"/>
      <c r="B67" s="37" t="s">
        <v>82</v>
      </c>
      <c r="C67" s="38"/>
      <c r="D67" s="59">
        <f>SUM(BUF:DC44!D67)</f>
        <v>51</v>
      </c>
      <c r="E67" s="60">
        <f>SUM(BUF:DC44!E67)</f>
        <v>7</v>
      </c>
      <c r="F67" s="55">
        <f>SUM(BUF:DC44!F67)</f>
        <v>0</v>
      </c>
      <c r="G67" s="61">
        <f>SUM(BUF:DC44!G67)</f>
        <v>0</v>
      </c>
      <c r="H67" s="55">
        <f>SUM(BUF:DC44!H67)</f>
        <v>0</v>
      </c>
      <c r="I67" s="61">
        <f>SUM(BUF:DC44!I67)</f>
        <v>0</v>
      </c>
      <c r="J67" s="55">
        <f>SUM(BUF:DC44!J67)</f>
        <v>2</v>
      </c>
      <c r="K67" s="61">
        <f>SUM(BUF:DC44!K67)</f>
        <v>2</v>
      </c>
      <c r="L67" s="55">
        <f>SUM(BUF:DC44!L67)</f>
        <v>2</v>
      </c>
      <c r="M67" s="61">
        <f>SUM(BUF:DC44!M67)</f>
        <v>0</v>
      </c>
      <c r="N67" s="70">
        <f>IF(ISERROR(L67+J67+H67+F67),"Invalid Input",L67+J67+H67+F67)</f>
        <v>4</v>
      </c>
      <c r="O67" s="71">
        <f>IF(ISERROR(G67+I67+K67+M67),"Invalid Input",G67+I67+K67+M67)</f>
        <v>2</v>
      </c>
      <c r="P67" s="68">
        <f>SUM(BUF:DC44!P67)</f>
        <v>0</v>
      </c>
      <c r="Q67" s="53">
        <f>IF(ISERROR(P67-O67),"Invalid Input",(P67-O67))</f>
        <v>-2</v>
      </c>
      <c r="R67" s="16" t="b">
        <v>1</v>
      </c>
      <c r="S67" s="101"/>
      <c r="T67" s="101"/>
    </row>
    <row r="68" spans="1:20" ht="15">
      <c r="A68" s="23"/>
      <c r="B68" s="37" t="s">
        <v>83</v>
      </c>
      <c r="C68" s="38"/>
      <c r="D68" s="59">
        <f>SUM(BUF:DC44!D68)</f>
        <v>18385</v>
      </c>
      <c r="E68" s="60">
        <f>SUM(BUF:DC44!E68)</f>
        <v>18744</v>
      </c>
      <c r="F68" s="55">
        <f>SUM(BUF:DC44!F68)</f>
        <v>7753</v>
      </c>
      <c r="G68" s="61">
        <f>SUM(BUF:DC44!G68)</f>
        <v>5831</v>
      </c>
      <c r="H68" s="55">
        <f>SUM(BUF:DC44!H68)</f>
        <v>7759</v>
      </c>
      <c r="I68" s="61">
        <f>SUM(BUF:DC44!I68)</f>
        <v>7094</v>
      </c>
      <c r="J68" s="55">
        <f>SUM(BUF:DC44!J68)</f>
        <v>13037</v>
      </c>
      <c r="K68" s="61">
        <f>SUM(BUF:DC44!K68)</f>
        <v>12592</v>
      </c>
      <c r="L68" s="55">
        <f>SUM(BUF:DC44!L68)</f>
        <v>2839</v>
      </c>
      <c r="M68" s="61">
        <f>SUM(BUF:DC44!M68)</f>
        <v>0</v>
      </c>
      <c r="N68" s="70">
        <f>IF(ISERROR(L68+J68+H68+F68),"Invalid Input",L68+J68+H68+F68)</f>
        <v>31388</v>
      </c>
      <c r="O68" s="71">
        <f>IF(ISERROR(G68+I68+K68+M68),"Invalid Input",G68+I68+K68+M68)</f>
        <v>25517</v>
      </c>
      <c r="P68" s="68">
        <f>SUM(BUF:DC44!P68)</f>
        <v>0</v>
      </c>
      <c r="Q68" s="53">
        <f>IF(ISERROR(P68-O68),"Invalid Input",(P68-O68))</f>
        <v>-25517</v>
      </c>
      <c r="R68" s="16" t="b">
        <v>1</v>
      </c>
      <c r="S68" s="101"/>
      <c r="T68" s="101"/>
    </row>
    <row r="69" spans="1:20" ht="15">
      <c r="A69" s="17"/>
      <c r="B69" s="37" t="s">
        <v>84</v>
      </c>
      <c r="C69" s="38"/>
      <c r="D69" s="59">
        <f>SUM(BUF:DC44!D69)</f>
        <v>1650</v>
      </c>
      <c r="E69" s="60">
        <f>SUM(BUF:DC44!E69)</f>
        <v>10</v>
      </c>
      <c r="F69" s="55">
        <f>SUM(BUF:DC44!F69)</f>
        <v>0</v>
      </c>
      <c r="G69" s="61">
        <f>SUM(BUF:DC44!G69)</f>
        <v>0</v>
      </c>
      <c r="H69" s="55">
        <f>SUM(BUF:DC44!H69)</f>
        <v>0</v>
      </c>
      <c r="I69" s="61">
        <f>SUM(BUF:DC44!I69)</f>
        <v>0</v>
      </c>
      <c r="J69" s="55">
        <f>SUM(BUF:DC44!J69)</f>
        <v>40</v>
      </c>
      <c r="K69" s="61">
        <f>SUM(BUF:DC44!K69)</f>
        <v>40</v>
      </c>
      <c r="L69" s="55">
        <f>SUM(BUF:DC44!L69)</f>
        <v>10</v>
      </c>
      <c r="M69" s="61">
        <f>SUM(BUF:DC44!M69)</f>
        <v>0</v>
      </c>
      <c r="N69" s="70">
        <f>IF(ISERROR(L69+J69+H69+F69),"Invalid Input",L69+J69+H69+F69)</f>
        <v>50</v>
      </c>
      <c r="O69" s="71">
        <f>IF(ISERROR(G69+I69+K69+M69),"Invalid Input",G69+I69+K69+M69)</f>
        <v>40</v>
      </c>
      <c r="P69" s="68">
        <f>SUM(BUF:DC44!P69)</f>
        <v>0</v>
      </c>
      <c r="Q69" s="53">
        <f>IF(ISERROR(P69-O69),"Invalid Input",(P69-O69))</f>
        <v>-40</v>
      </c>
      <c r="R69" s="16" t="b">
        <v>1</v>
      </c>
      <c r="S69" s="101"/>
      <c r="T69" s="101"/>
    </row>
    <row r="70" spans="4:20" ht="15">
      <c r="D70" s="81"/>
      <c r="E70" s="81"/>
      <c r="F70" s="81"/>
      <c r="G70" s="82"/>
      <c r="H70" s="81"/>
      <c r="I70" s="82"/>
      <c r="J70" s="81"/>
      <c r="K70" s="82"/>
      <c r="L70" s="81"/>
      <c r="M70" s="82"/>
      <c r="N70" s="42"/>
      <c r="O70" s="116"/>
      <c r="P70" s="117"/>
      <c r="Q70" s="53"/>
      <c r="R70" s="16"/>
      <c r="S70" s="101"/>
      <c r="T70" s="101"/>
    </row>
    <row r="71" spans="1:20" ht="15">
      <c r="A71" s="79" t="s">
        <v>26</v>
      </c>
      <c r="B71" s="37"/>
      <c r="C71" s="38"/>
      <c r="D71" s="81"/>
      <c r="E71" s="81"/>
      <c r="F71" s="81"/>
      <c r="G71" s="82"/>
      <c r="H71" s="81"/>
      <c r="I71" s="82"/>
      <c r="J71" s="81"/>
      <c r="K71" s="82"/>
      <c r="L71" s="81"/>
      <c r="M71" s="82"/>
      <c r="N71" s="42"/>
      <c r="O71" s="116"/>
      <c r="P71" s="117"/>
      <c r="Q71" s="53"/>
      <c r="R71" s="16" t="b">
        <v>1</v>
      </c>
      <c r="S71" s="101"/>
      <c r="T71" s="101"/>
    </row>
    <row r="72" spans="1:20" ht="13.5" customHeight="1">
      <c r="A72" s="23"/>
      <c r="B72" s="422" t="s">
        <v>47</v>
      </c>
      <c r="C72" s="423"/>
      <c r="D72" s="59">
        <f>SUM(BUF:DC44!D72)</f>
        <v>10</v>
      </c>
      <c r="E72" s="60">
        <f>SUM(BUF:DC44!E72)</f>
        <v>13</v>
      </c>
      <c r="F72" s="55">
        <f>SUM(BUF:DC44!F72)</f>
        <v>1</v>
      </c>
      <c r="G72" s="61">
        <f>SUM(BUF:DC44!G72)</f>
        <v>0</v>
      </c>
      <c r="H72" s="55">
        <f>SUM(BUF:DC44!H72)</f>
        <v>1</v>
      </c>
      <c r="I72" s="61">
        <f>SUM(BUF:DC44!I72)</f>
        <v>1</v>
      </c>
      <c r="J72" s="55">
        <f>SUM(BUF:DC44!J72)</f>
        <v>3</v>
      </c>
      <c r="K72" s="61">
        <f>SUM(BUF:DC44!K72)</f>
        <v>3</v>
      </c>
      <c r="L72" s="55">
        <f>SUM(BUF:DC44!L72)</f>
        <v>1</v>
      </c>
      <c r="M72" s="61">
        <f>SUM(BUF:DC44!M72)</f>
        <v>0</v>
      </c>
      <c r="N72" s="70">
        <f aca="true" t="shared" si="4" ref="N72:N83">IF(ISERROR(L72+J72+H72+F72),"Invalid Input",L72+J72+H72+F72)</f>
        <v>6</v>
      </c>
      <c r="O72" s="71">
        <f aca="true" t="shared" si="5" ref="O72:O83">IF(ISERROR(G72+I72+K72+M72),"Invalid Input",G72+I72+K72+M72)</f>
        <v>4</v>
      </c>
      <c r="P72" s="68">
        <f>SUM(BUF:DC44!P72)</f>
        <v>0</v>
      </c>
      <c r="Q72" s="53">
        <f aca="true" t="shared" si="6" ref="Q72:Q83">IF(ISERROR(P72-O72),"Invalid Input",(P72-O72))</f>
        <v>-4</v>
      </c>
      <c r="R72" s="16" t="b">
        <v>1</v>
      </c>
      <c r="S72" s="101"/>
      <c r="T72" s="101"/>
    </row>
    <row r="73" spans="1:20" ht="15">
      <c r="A73" s="27"/>
      <c r="B73" s="422" t="s">
        <v>48</v>
      </c>
      <c r="C73" s="423"/>
      <c r="D73" s="59">
        <f>SUM(BUF:DC44!D73)</f>
        <v>40</v>
      </c>
      <c r="E73" s="60">
        <f>SUM(BUF:DC44!E73)</f>
        <v>6</v>
      </c>
      <c r="F73" s="55">
        <f>SUM(BUF:DC44!F73)</f>
        <v>2</v>
      </c>
      <c r="G73" s="61">
        <f>SUM(BUF:DC44!G73)</f>
        <v>0</v>
      </c>
      <c r="H73" s="55">
        <f>SUM(BUF:DC44!H73)</f>
        <v>0</v>
      </c>
      <c r="I73" s="61">
        <f>SUM(BUF:DC44!I73)</f>
        <v>0</v>
      </c>
      <c r="J73" s="55">
        <f>SUM(BUF:DC44!J73)</f>
        <v>1</v>
      </c>
      <c r="K73" s="61">
        <f>SUM(BUF:DC44!K73)</f>
        <v>0</v>
      </c>
      <c r="L73" s="55">
        <f>SUM(BUF:DC44!L73)</f>
        <v>1</v>
      </c>
      <c r="M73" s="61">
        <f>SUM(BUF:DC44!M73)</f>
        <v>0</v>
      </c>
      <c r="N73" s="70">
        <f t="shared" si="4"/>
        <v>4</v>
      </c>
      <c r="O73" s="71">
        <f t="shared" si="5"/>
        <v>0</v>
      </c>
      <c r="P73" s="68">
        <f>SUM(BUF:DC44!P73)</f>
        <v>0</v>
      </c>
      <c r="Q73" s="53">
        <f t="shared" si="6"/>
        <v>0</v>
      </c>
      <c r="R73" s="16" t="b">
        <v>1</v>
      </c>
      <c r="S73" s="101"/>
      <c r="T73" s="101"/>
    </row>
    <row r="74" spans="1:20" ht="15">
      <c r="A74" s="27"/>
      <c r="B74" s="422" t="s">
        <v>49</v>
      </c>
      <c r="C74" s="423"/>
      <c r="D74" s="59">
        <f>SUM(BUF:DC44!D74)</f>
        <v>1</v>
      </c>
      <c r="E74" s="60">
        <f>SUM(BUF:DC44!E74)</f>
        <v>1</v>
      </c>
      <c r="F74" s="55">
        <f>SUM(BUF:DC44!F74)</f>
        <v>4</v>
      </c>
      <c r="G74" s="61">
        <f>SUM(BUF:DC44!G74)</f>
        <v>4</v>
      </c>
      <c r="H74" s="55">
        <f>SUM(BUF:DC44!H74)</f>
        <v>0</v>
      </c>
      <c r="I74" s="61">
        <f>SUM(BUF:DC44!I74)</f>
        <v>0</v>
      </c>
      <c r="J74" s="55">
        <f>SUM(BUF:DC44!J74)</f>
        <v>1</v>
      </c>
      <c r="K74" s="61">
        <f>SUM(BUF:DC44!K74)</f>
        <v>1</v>
      </c>
      <c r="L74" s="55">
        <f>SUM(BUF:DC44!L74)</f>
        <v>0</v>
      </c>
      <c r="M74" s="61">
        <f>SUM(BUF:DC44!M74)</f>
        <v>0</v>
      </c>
      <c r="N74" s="70">
        <f t="shared" si="4"/>
        <v>5</v>
      </c>
      <c r="O74" s="71">
        <f t="shared" si="5"/>
        <v>5</v>
      </c>
      <c r="P74" s="68">
        <f>SUM(BUF:DC44!P74)</f>
        <v>0</v>
      </c>
      <c r="Q74" s="53">
        <f t="shared" si="6"/>
        <v>-5</v>
      </c>
      <c r="R74" s="16" t="b">
        <v>1</v>
      </c>
      <c r="S74" s="101"/>
      <c r="T74" s="101"/>
    </row>
    <row r="75" spans="1:20" ht="15">
      <c r="A75" s="27"/>
      <c r="B75" s="422" t="s">
        <v>50</v>
      </c>
      <c r="C75" s="423"/>
      <c r="D75" s="59">
        <f>SUM(BUF:DC44!D75)</f>
        <v>0</v>
      </c>
      <c r="E75" s="60">
        <f>SUM(BUF:DC44!E75)</f>
        <v>5</v>
      </c>
      <c r="F75" s="55">
        <f>SUM(BUF:DC44!F75)</f>
        <v>0</v>
      </c>
      <c r="G75" s="61">
        <f>SUM(BUF:DC44!G75)</f>
        <v>0</v>
      </c>
      <c r="H75" s="55">
        <f>SUM(BUF:DC44!H75)</f>
        <v>0</v>
      </c>
      <c r="I75" s="61">
        <f>SUM(BUF:DC44!I75)</f>
        <v>0</v>
      </c>
      <c r="J75" s="55">
        <f>SUM(BUF:DC44!J75)</f>
        <v>0</v>
      </c>
      <c r="K75" s="61">
        <f>SUM(BUF:DC44!K75)</f>
        <v>0</v>
      </c>
      <c r="L75" s="55">
        <f>SUM(BUF:DC44!L75)</f>
        <v>0</v>
      </c>
      <c r="M75" s="61">
        <f>SUM(BUF:DC44!M75)</f>
        <v>0</v>
      </c>
      <c r="N75" s="70">
        <f t="shared" si="4"/>
        <v>0</v>
      </c>
      <c r="O75" s="71">
        <f t="shared" si="5"/>
        <v>0</v>
      </c>
      <c r="P75" s="68">
        <f>SUM(BUF:DC44!P75)</f>
        <v>0</v>
      </c>
      <c r="Q75" s="53">
        <f t="shared" si="6"/>
        <v>0</v>
      </c>
      <c r="R75" s="16" t="b">
        <v>1</v>
      </c>
      <c r="S75" s="101"/>
      <c r="T75" s="101"/>
    </row>
    <row r="76" spans="1:20" ht="26.25" customHeight="1">
      <c r="A76" s="17"/>
      <c r="B76" s="428" t="s">
        <v>51</v>
      </c>
      <c r="C76" s="429"/>
      <c r="D76" s="59">
        <f>SUM(BUF:DC44!D76)</f>
        <v>0</v>
      </c>
      <c r="E76" s="60">
        <f>SUM(BUF:DC44!E76)</f>
        <v>0</v>
      </c>
      <c r="F76" s="55">
        <f>SUM(BUF:DC44!F76)</f>
        <v>0</v>
      </c>
      <c r="G76" s="61">
        <f>SUM(BUF:DC44!G76)</f>
        <v>0</v>
      </c>
      <c r="H76" s="55">
        <f>SUM(BUF:DC44!H76)</f>
        <v>0</v>
      </c>
      <c r="I76" s="61">
        <f>SUM(BUF:DC44!I76)</f>
        <v>2</v>
      </c>
      <c r="J76" s="55">
        <f>SUM(BUF:DC44!J76)</f>
        <v>2</v>
      </c>
      <c r="K76" s="61">
        <f>SUM(BUF:DC44!K76)</f>
        <v>2</v>
      </c>
      <c r="L76" s="55">
        <f>SUM(BUF:DC44!L76)</f>
        <v>0</v>
      </c>
      <c r="M76" s="61">
        <f>SUM(BUF:DC44!M76)</f>
        <v>0</v>
      </c>
      <c r="N76" s="70">
        <f t="shared" si="4"/>
        <v>2</v>
      </c>
      <c r="O76" s="71">
        <f t="shared" si="5"/>
        <v>4</v>
      </c>
      <c r="P76" s="68">
        <f>SUM(BUF:DC44!P76)</f>
        <v>0</v>
      </c>
      <c r="Q76" s="53">
        <f t="shared" si="6"/>
        <v>-4</v>
      </c>
      <c r="R76" s="16" t="b">
        <v>1</v>
      </c>
      <c r="S76" s="101"/>
      <c r="T76" s="101"/>
    </row>
    <row r="77" spans="1:20" ht="15">
      <c r="A77" s="27"/>
      <c r="B77" s="422" t="s">
        <v>52</v>
      </c>
      <c r="C77" s="423"/>
      <c r="D77" s="59">
        <f>SUM(BUF:DC44!D77)</f>
        <v>0</v>
      </c>
      <c r="E77" s="60">
        <f>SUM(BUF:DC44!E77)</f>
        <v>1</v>
      </c>
      <c r="F77" s="55">
        <f>SUM(BUF:DC44!F77)</f>
        <v>0</v>
      </c>
      <c r="G77" s="61">
        <f>SUM(BUF:DC44!G77)</f>
        <v>0</v>
      </c>
      <c r="H77" s="55">
        <f>SUM(BUF:DC44!H77)</f>
        <v>0</v>
      </c>
      <c r="I77" s="61">
        <f>SUM(BUF:DC44!I77)</f>
        <v>0</v>
      </c>
      <c r="J77" s="55">
        <f>SUM(BUF:DC44!J77)</f>
        <v>0</v>
      </c>
      <c r="K77" s="61">
        <f>SUM(BUF:DC44!K77)</f>
        <v>0</v>
      </c>
      <c r="L77" s="55">
        <f>SUM(BUF:DC44!L77)</f>
        <v>0</v>
      </c>
      <c r="M77" s="61">
        <f>SUM(BUF:DC44!M77)</f>
        <v>0</v>
      </c>
      <c r="N77" s="70">
        <f t="shared" si="4"/>
        <v>0</v>
      </c>
      <c r="O77" s="71">
        <f t="shared" si="5"/>
        <v>0</v>
      </c>
      <c r="P77" s="68">
        <f>SUM(BUF:DC44!P77)</f>
        <v>0</v>
      </c>
      <c r="Q77" s="53">
        <f t="shared" si="6"/>
        <v>0</v>
      </c>
      <c r="R77" s="16" t="b">
        <v>1</v>
      </c>
      <c r="S77" s="101"/>
      <c r="T77" s="101"/>
    </row>
    <row r="78" spans="1:20" ht="15">
      <c r="A78" s="27"/>
      <c r="B78" s="422" t="s">
        <v>53</v>
      </c>
      <c r="C78" s="423"/>
      <c r="D78" s="59">
        <f>SUM(BUF:DC44!D78)</f>
        <v>0</v>
      </c>
      <c r="E78" s="60">
        <f>SUM(BUF:DC44!E78)</f>
        <v>6</v>
      </c>
      <c r="F78" s="55">
        <f>SUM(BUF:DC44!F78)</f>
        <v>0</v>
      </c>
      <c r="G78" s="61">
        <f>SUM(BUF:DC44!G78)</f>
        <v>0</v>
      </c>
      <c r="H78" s="55">
        <f>SUM(BUF:DC44!H78)</f>
        <v>0</v>
      </c>
      <c r="I78" s="61">
        <f>SUM(BUF:DC44!I78)</f>
        <v>0</v>
      </c>
      <c r="J78" s="55">
        <f>SUM(BUF:DC44!J78)</f>
        <v>2</v>
      </c>
      <c r="K78" s="61">
        <f>SUM(BUF:DC44!K78)</f>
        <v>0</v>
      </c>
      <c r="L78" s="55">
        <f>SUM(BUF:DC44!L78)</f>
        <v>1</v>
      </c>
      <c r="M78" s="61">
        <f>SUM(BUF:DC44!M78)</f>
        <v>0</v>
      </c>
      <c r="N78" s="70">
        <f t="shared" si="4"/>
        <v>3</v>
      </c>
      <c r="O78" s="71">
        <f t="shared" si="5"/>
        <v>0</v>
      </c>
      <c r="P78" s="68">
        <f>SUM(BUF:DC44!P78)</f>
        <v>0</v>
      </c>
      <c r="Q78" s="53">
        <f t="shared" si="6"/>
        <v>0</v>
      </c>
      <c r="R78" s="16" t="b">
        <v>1</v>
      </c>
      <c r="S78" s="101"/>
      <c r="T78" s="101"/>
    </row>
    <row r="79" spans="1:20" ht="15">
      <c r="A79" s="17"/>
      <c r="B79" s="422" t="s">
        <v>54</v>
      </c>
      <c r="C79" s="423"/>
      <c r="D79" s="59">
        <f>SUM(BUF:DC44!D79)</f>
        <v>0</v>
      </c>
      <c r="E79" s="60">
        <f>SUM(BUF:DC44!E79)</f>
        <v>0</v>
      </c>
      <c r="F79" s="55">
        <f>SUM(BUF:DC44!F79)</f>
        <v>0</v>
      </c>
      <c r="G79" s="61">
        <f>SUM(BUF:DC44!G79)</f>
        <v>0</v>
      </c>
      <c r="H79" s="55">
        <f>SUM(BUF:DC44!H79)</f>
        <v>0</v>
      </c>
      <c r="I79" s="61">
        <f>SUM(BUF:DC44!I79)</f>
        <v>0</v>
      </c>
      <c r="J79" s="55">
        <f>SUM(BUF:DC44!J79)</f>
        <v>0</v>
      </c>
      <c r="K79" s="61">
        <f>SUM(BUF:DC44!K79)</f>
        <v>0</v>
      </c>
      <c r="L79" s="55">
        <f>SUM(BUF:DC44!L79)</f>
        <v>0</v>
      </c>
      <c r="M79" s="61">
        <f>SUM(BUF:DC44!M79)</f>
        <v>0</v>
      </c>
      <c r="N79" s="70">
        <f t="shared" si="4"/>
        <v>0</v>
      </c>
      <c r="O79" s="71">
        <f t="shared" si="5"/>
        <v>0</v>
      </c>
      <c r="P79" s="68">
        <f>SUM(BUF:DC44!P79)</f>
        <v>0</v>
      </c>
      <c r="Q79" s="53">
        <f t="shared" si="6"/>
        <v>0</v>
      </c>
      <c r="R79" s="16" t="b">
        <v>1</v>
      </c>
      <c r="S79" s="101"/>
      <c r="T79" s="101"/>
    </row>
    <row r="80" spans="1:20" ht="15">
      <c r="A80" s="27"/>
      <c r="B80" s="422" t="s">
        <v>55</v>
      </c>
      <c r="C80" s="423"/>
      <c r="D80" s="59">
        <f>SUM(BUF:DC44!D80)</f>
        <v>4</v>
      </c>
      <c r="E80" s="60">
        <f>SUM(BUF:DC44!E80)</f>
        <v>7</v>
      </c>
      <c r="F80" s="55">
        <f>SUM(BUF:DC44!F80)</f>
        <v>5</v>
      </c>
      <c r="G80" s="61">
        <f>SUM(BUF:DC44!G80)</f>
        <v>6</v>
      </c>
      <c r="H80" s="55">
        <f>SUM(BUF:DC44!H80)</f>
        <v>1</v>
      </c>
      <c r="I80" s="61">
        <f>SUM(BUF:DC44!I80)</f>
        <v>1</v>
      </c>
      <c r="J80" s="55">
        <f>SUM(BUF:DC44!J80)</f>
        <v>1</v>
      </c>
      <c r="K80" s="61">
        <f>SUM(BUF:DC44!K80)</f>
        <v>1</v>
      </c>
      <c r="L80" s="55">
        <f>SUM(BUF:DC44!L80)</f>
        <v>3</v>
      </c>
      <c r="M80" s="61">
        <f>SUM(BUF:DC44!M80)</f>
        <v>0</v>
      </c>
      <c r="N80" s="70">
        <f t="shared" si="4"/>
        <v>10</v>
      </c>
      <c r="O80" s="71">
        <f t="shared" si="5"/>
        <v>8</v>
      </c>
      <c r="P80" s="68">
        <f>SUM(BUF:DC44!P80)</f>
        <v>0</v>
      </c>
      <c r="Q80" s="53">
        <f t="shared" si="6"/>
        <v>-8</v>
      </c>
      <c r="R80" s="16" t="b">
        <v>1</v>
      </c>
      <c r="S80" s="101"/>
      <c r="T80" s="101"/>
    </row>
    <row r="81" spans="1:20" ht="15">
      <c r="A81" s="27"/>
      <c r="B81" s="422" t="s">
        <v>56</v>
      </c>
      <c r="C81" s="423"/>
      <c r="D81" s="59">
        <f>SUM(BUF:DC44!D81)</f>
        <v>0</v>
      </c>
      <c r="E81" s="60">
        <f>SUM(BUF:DC44!E81)</f>
        <v>0</v>
      </c>
      <c r="F81" s="55">
        <f>SUM(BUF:DC44!F81)</f>
        <v>0</v>
      </c>
      <c r="G81" s="61">
        <f>SUM(BUF:DC44!G81)</f>
        <v>0</v>
      </c>
      <c r="H81" s="55">
        <f>SUM(BUF:DC44!H81)</f>
        <v>0</v>
      </c>
      <c r="I81" s="61">
        <f>SUM(BUF:DC44!I81)</f>
        <v>0</v>
      </c>
      <c r="J81" s="55">
        <f>SUM(BUF:DC44!J81)</f>
        <v>0</v>
      </c>
      <c r="K81" s="61">
        <f>SUM(BUF:DC44!K81)</f>
        <v>0</v>
      </c>
      <c r="L81" s="55">
        <f>SUM(BUF:DC44!L81)</f>
        <v>0</v>
      </c>
      <c r="M81" s="61">
        <f>SUM(BUF:DC44!M81)</f>
        <v>0</v>
      </c>
      <c r="N81" s="70">
        <f t="shared" si="4"/>
        <v>0</v>
      </c>
      <c r="O81" s="71">
        <f t="shared" si="5"/>
        <v>0</v>
      </c>
      <c r="P81" s="68">
        <f>SUM(BUF:DC44!P81)</f>
        <v>0</v>
      </c>
      <c r="Q81" s="53">
        <f t="shared" si="6"/>
        <v>0</v>
      </c>
      <c r="R81" s="16" t="b">
        <v>1</v>
      </c>
      <c r="S81" s="101"/>
      <c r="T81" s="101"/>
    </row>
    <row r="82" spans="1:20" ht="15">
      <c r="A82" s="27"/>
      <c r="B82" s="422" t="s">
        <v>57</v>
      </c>
      <c r="C82" s="423"/>
      <c r="D82" s="59">
        <f>SUM(BUF:DC44!D82)</f>
        <v>1</v>
      </c>
      <c r="E82" s="60">
        <f>SUM(BUF:DC44!E82)</f>
        <v>1</v>
      </c>
      <c r="F82" s="55">
        <f>SUM(BUF:DC44!F82)</f>
        <v>0</v>
      </c>
      <c r="G82" s="61">
        <f>SUM(BUF:DC44!G82)</f>
        <v>0</v>
      </c>
      <c r="H82" s="55">
        <f>SUM(BUF:DC44!H82)</f>
        <v>0</v>
      </c>
      <c r="I82" s="61">
        <f>SUM(BUF:DC44!I82)</f>
        <v>0</v>
      </c>
      <c r="J82" s="55">
        <f>SUM(BUF:DC44!J82)</f>
        <v>0</v>
      </c>
      <c r="K82" s="61">
        <f>SUM(BUF:DC44!K82)</f>
        <v>0</v>
      </c>
      <c r="L82" s="55">
        <f>SUM(BUF:DC44!L82)</f>
        <v>1</v>
      </c>
      <c r="M82" s="61">
        <f>SUM(BUF:DC44!M82)</f>
        <v>0</v>
      </c>
      <c r="N82" s="70">
        <f t="shared" si="4"/>
        <v>1</v>
      </c>
      <c r="O82" s="71">
        <f t="shared" si="5"/>
        <v>0</v>
      </c>
      <c r="P82" s="68">
        <f>SUM(BUF:DC44!P82)</f>
        <v>0</v>
      </c>
      <c r="Q82" s="53">
        <f t="shared" si="6"/>
        <v>0</v>
      </c>
      <c r="R82" s="16" t="b">
        <v>1</v>
      </c>
      <c r="S82" s="101"/>
      <c r="T82" s="101"/>
    </row>
    <row r="83" spans="1:20" ht="15">
      <c r="A83" s="27"/>
      <c r="B83" s="422" t="s">
        <v>58</v>
      </c>
      <c r="C83" s="423"/>
      <c r="D83" s="59">
        <f>SUM(BUF:DC44!D83)</f>
        <v>1</v>
      </c>
      <c r="E83" s="60">
        <f>SUM(BUF:DC44!E83)</f>
        <v>0</v>
      </c>
      <c r="F83" s="55">
        <f>SUM(BUF:DC44!F83)</f>
        <v>0</v>
      </c>
      <c r="G83" s="61">
        <f>SUM(BUF:DC44!G83)</f>
        <v>0</v>
      </c>
      <c r="H83" s="55">
        <f>SUM(BUF:DC44!H83)</f>
        <v>0</v>
      </c>
      <c r="I83" s="61">
        <f>SUM(BUF:DC44!I83)</f>
        <v>0</v>
      </c>
      <c r="J83" s="55">
        <f>SUM(BUF:DC44!J83)</f>
        <v>0</v>
      </c>
      <c r="K83" s="61">
        <f>SUM(BUF:DC44!K83)</f>
        <v>0</v>
      </c>
      <c r="L83" s="55">
        <f>SUM(BUF:DC44!L83)</f>
        <v>0</v>
      </c>
      <c r="M83" s="61">
        <f>SUM(BUF:DC44!M83)</f>
        <v>0</v>
      </c>
      <c r="N83" s="70">
        <f t="shared" si="4"/>
        <v>0</v>
      </c>
      <c r="O83" s="71">
        <f t="shared" si="5"/>
        <v>0</v>
      </c>
      <c r="P83" s="68">
        <f>SUM(BUF:DC44!P83)</f>
        <v>0</v>
      </c>
      <c r="Q83" s="53">
        <f t="shared" si="6"/>
        <v>0</v>
      </c>
      <c r="R83" s="16" t="b">
        <v>1</v>
      </c>
      <c r="S83" s="101"/>
      <c r="T83" s="101"/>
    </row>
    <row r="84" spans="1:20" ht="12" customHeight="1">
      <c r="A84" s="27"/>
      <c r="B84" s="426">
        <f>COUNTA(B72:C83)</f>
        <v>12</v>
      </c>
      <c r="C84" s="427"/>
      <c r="D84" s="81"/>
      <c r="E84" s="81"/>
      <c r="F84" s="81"/>
      <c r="G84" s="82"/>
      <c r="H84" s="81"/>
      <c r="I84" s="82"/>
      <c r="J84" s="81"/>
      <c r="K84" s="82"/>
      <c r="L84" s="81"/>
      <c r="M84" s="82"/>
      <c r="N84" s="42"/>
      <c r="O84" s="116"/>
      <c r="P84" s="117"/>
      <c r="Q84" s="53"/>
      <c r="R84" s="16" t="b">
        <v>1</v>
      </c>
      <c r="S84" s="101"/>
      <c r="T84" s="101"/>
    </row>
    <row r="85" spans="1:20" ht="15">
      <c r="A85" s="79" t="s">
        <v>21</v>
      </c>
      <c r="B85" s="37"/>
      <c r="C85" s="38"/>
      <c r="D85" s="81"/>
      <c r="E85" s="81"/>
      <c r="F85" s="81"/>
      <c r="G85" s="82"/>
      <c r="H85" s="81"/>
      <c r="I85" s="82"/>
      <c r="J85" s="81"/>
      <c r="K85" s="82"/>
      <c r="L85" s="81"/>
      <c r="M85" s="82"/>
      <c r="N85" s="42"/>
      <c r="O85" s="116"/>
      <c r="P85" s="117"/>
      <c r="Q85" s="53"/>
      <c r="R85" s="16" t="b">
        <v>1</v>
      </c>
      <c r="S85" s="101"/>
      <c r="T85" s="101"/>
    </row>
    <row r="86" spans="1:20" ht="30" customHeight="1">
      <c r="A86" s="27"/>
      <c r="B86" s="424" t="s">
        <v>59</v>
      </c>
      <c r="C86" s="425"/>
      <c r="D86" s="59">
        <f>SUM(BUF:DC44!D86)</f>
        <v>5990</v>
      </c>
      <c r="E86" s="60">
        <f>SUM(BUF:DC44!E86)</f>
        <v>19891</v>
      </c>
      <c r="F86" s="55">
        <f>SUM(BUF:DC44!F86)</f>
        <v>4239</v>
      </c>
      <c r="G86" s="61">
        <f>SUM(BUF:DC44!G86)</f>
        <v>2337</v>
      </c>
      <c r="H86" s="55">
        <f>SUM(BUF:DC44!H86)</f>
        <v>2920</v>
      </c>
      <c r="I86" s="61">
        <f>SUM(BUF:DC44!I86)</f>
        <v>1373</v>
      </c>
      <c r="J86" s="55">
        <f>SUM(BUF:DC44!J86)</f>
        <v>4578</v>
      </c>
      <c r="K86" s="61">
        <f>SUM(BUF:DC44!K86)</f>
        <v>485</v>
      </c>
      <c r="L86" s="55">
        <f>SUM(BUF:DC44!L86)</f>
        <v>7260</v>
      </c>
      <c r="M86" s="61">
        <f>SUM(BUF:DC44!M86)</f>
        <v>0</v>
      </c>
      <c r="N86" s="70">
        <f>IF(ISERROR(L86+J86+H86+F86),"Invalid Input",L86+J86+H86+F86)</f>
        <v>18997</v>
      </c>
      <c r="O86" s="71">
        <f>IF(ISERROR(G86+I86+K86+M86),"Invalid Input",G86+I86+K86+M86)</f>
        <v>4195</v>
      </c>
      <c r="P86" s="68">
        <f>SUM(BUF:DC44!P86)</f>
        <v>0</v>
      </c>
      <c r="Q86" s="53">
        <f>IF(ISERROR(P86-O86),"Invalid Input",(P86-O86))</f>
        <v>-4195</v>
      </c>
      <c r="R86" s="16" t="b">
        <v>1</v>
      </c>
      <c r="S86" s="101"/>
      <c r="T86" s="101"/>
    </row>
    <row r="87" spans="1:20" ht="12.75" customHeight="1">
      <c r="A87" s="28"/>
      <c r="B87" s="39"/>
      <c r="C87" s="40"/>
      <c r="D87" s="84"/>
      <c r="E87" s="84"/>
      <c r="F87" s="84"/>
      <c r="G87" s="85"/>
      <c r="H87" s="84"/>
      <c r="I87" s="85"/>
      <c r="J87" s="84"/>
      <c r="K87" s="85"/>
      <c r="L87" s="84"/>
      <c r="M87" s="85"/>
      <c r="N87" s="43"/>
      <c r="O87" s="52"/>
      <c r="P87" s="84"/>
      <c r="Q87" s="54"/>
      <c r="R87" s="16" t="b">
        <v>1</v>
      </c>
      <c r="S87" s="102"/>
      <c r="T87" s="102"/>
    </row>
    <row r="88" ht="15">
      <c r="A88" s="74" t="str">
        <f>SheetNames!A2</f>
        <v>Summary</v>
      </c>
    </row>
  </sheetData>
  <sheetProtection/>
  <mergeCells count="48">
    <mergeCell ref="B55:C55"/>
    <mergeCell ref="B34:C34"/>
    <mergeCell ref="B53:C53"/>
    <mergeCell ref="B41:C41"/>
    <mergeCell ref="A45:C45"/>
    <mergeCell ref="B49:C49"/>
    <mergeCell ref="B50:C50"/>
    <mergeCell ref="A51:C51"/>
    <mergeCell ref="A22:C22"/>
    <mergeCell ref="B47:C47"/>
    <mergeCell ref="B48:C48"/>
    <mergeCell ref="B40:C40"/>
    <mergeCell ref="B28:C28"/>
    <mergeCell ref="B36:C36"/>
    <mergeCell ref="B37:C37"/>
    <mergeCell ref="A38:C38"/>
    <mergeCell ref="B42:C42"/>
    <mergeCell ref="B29:C29"/>
    <mergeCell ref="B61:C61"/>
    <mergeCell ref="B75:C75"/>
    <mergeCell ref="B24:C24"/>
    <mergeCell ref="B25:C25"/>
    <mergeCell ref="B30:C30"/>
    <mergeCell ref="B32:C32"/>
    <mergeCell ref="B26:C26"/>
    <mergeCell ref="B27:C27"/>
    <mergeCell ref="B54:C54"/>
    <mergeCell ref="B33:C33"/>
    <mergeCell ref="B82:C82"/>
    <mergeCell ref="B80:C80"/>
    <mergeCell ref="B43:C43"/>
    <mergeCell ref="B73:C73"/>
    <mergeCell ref="B74:C74"/>
    <mergeCell ref="B63:C63"/>
    <mergeCell ref="B64:C64"/>
    <mergeCell ref="B76:C76"/>
    <mergeCell ref="B57:C57"/>
    <mergeCell ref="B58:C58"/>
    <mergeCell ref="B62:C62"/>
    <mergeCell ref="B72:C72"/>
    <mergeCell ref="B86:C86"/>
    <mergeCell ref="B59:C59"/>
    <mergeCell ref="B77:C77"/>
    <mergeCell ref="B78:C78"/>
    <mergeCell ref="B79:C79"/>
    <mergeCell ref="B84:C84"/>
    <mergeCell ref="B83:C83"/>
    <mergeCell ref="B81:C81"/>
  </mergeCell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3" manualBreakCount="3">
    <brk id="16" max="255" man="1"/>
    <brk id="57" max="255" man="1"/>
    <brk id="62" max="255" man="1"/>
  </rowBreaks>
  <ignoredErrors>
    <ignoredError sqref="D5:D15 D24:P86" unlockedFormula="1"/>
  </ignoredErrors>
</worksheet>
</file>

<file path=xl/worksheets/sheet20.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52">
      <selection activeCell="K79" sqref="K7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EC131 - Inxuba Yethemba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v>20300</v>
      </c>
      <c r="E5" s="91" t="s">
        <v>36</v>
      </c>
    </row>
    <row r="6" spans="3:5" ht="16.5">
      <c r="C6" s="125" t="s">
        <v>29</v>
      </c>
      <c r="D6" s="127">
        <v>307</v>
      </c>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v>17500</v>
      </c>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1</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40</v>
      </c>
      <c r="I42" s="256">
        <v>5</v>
      </c>
      <c r="J42" s="249">
        <v>0</v>
      </c>
      <c r="K42" s="256">
        <v>0</v>
      </c>
      <c r="L42" s="249">
        <v>0</v>
      </c>
      <c r="M42" s="256">
        <v>0</v>
      </c>
      <c r="N42" s="200"/>
      <c r="O42" s="71">
        <f>IF(ISERROR(G42+I42+K42+M42),"Invalid Input",G42+I42+K42+M42)</f>
        <v>5</v>
      </c>
      <c r="P42" s="68">
        <v>0</v>
      </c>
      <c r="Q42" s="53">
        <f>IF(ISERROR(P42-O42),"Invalid Input",(P42-O42))</f>
        <v>-5</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109</v>
      </c>
      <c r="G86" s="256">
        <v>113</v>
      </c>
      <c r="H86" s="249">
        <v>0</v>
      </c>
      <c r="I86" s="256">
        <v>0</v>
      </c>
      <c r="J86" s="249">
        <v>0</v>
      </c>
      <c r="K86" s="256">
        <v>0</v>
      </c>
      <c r="L86" s="249">
        <v>0</v>
      </c>
      <c r="M86" s="256">
        <v>0</v>
      </c>
      <c r="N86" s="200"/>
      <c r="O86" s="71">
        <f>IF(ISERROR(G86+I86+K86+M86),"Invalid Input",G86+I86+K86+M86)</f>
        <v>113</v>
      </c>
      <c r="P86" s="68">
        <v>0</v>
      </c>
      <c r="Q86" s="53">
        <f>IF(ISERROR(P86-O86),"Invalid Input",(P86-O86))</f>
        <v>-113</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SheetNames!A20</f>
        <v>EC131</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1.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9">
      <selection activeCell="N41" sqref="N4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EC135 - Intsika Yethu</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50</v>
      </c>
      <c r="G35" s="256">
        <v>50</v>
      </c>
      <c r="H35" s="249">
        <v>50</v>
      </c>
      <c r="I35" s="256">
        <v>50</v>
      </c>
      <c r="J35" s="249">
        <v>50</v>
      </c>
      <c r="K35" s="256">
        <v>50</v>
      </c>
      <c r="L35" s="249">
        <v>50</v>
      </c>
      <c r="M35" s="256">
        <v>0</v>
      </c>
      <c r="N35" s="200"/>
      <c r="O35" s="71">
        <f t="shared" si="1"/>
        <v>150</v>
      </c>
      <c r="P35" s="68">
        <v>0</v>
      </c>
      <c r="Q35" s="53">
        <f t="shared" si="2"/>
        <v>-150</v>
      </c>
      <c r="R35" s="16"/>
      <c r="S35" s="99"/>
      <c r="T35" s="99"/>
    </row>
    <row r="36" spans="1:20" ht="15" customHeight="1">
      <c r="A36" s="23"/>
      <c r="B36" s="428" t="s">
        <v>76</v>
      </c>
      <c r="C36" s="429"/>
      <c r="D36" s="244">
        <v>0</v>
      </c>
      <c r="E36" s="245">
        <v>0</v>
      </c>
      <c r="F36" s="249">
        <v>0</v>
      </c>
      <c r="G36" s="256">
        <v>0</v>
      </c>
      <c r="H36" s="249">
        <v>0</v>
      </c>
      <c r="I36" s="256">
        <v>25</v>
      </c>
      <c r="J36" s="249">
        <v>25</v>
      </c>
      <c r="K36" s="256">
        <v>25</v>
      </c>
      <c r="L36" s="249">
        <v>25</v>
      </c>
      <c r="M36" s="256">
        <v>0</v>
      </c>
      <c r="N36" s="200"/>
      <c r="O36" s="71">
        <f t="shared" si="1"/>
        <v>50</v>
      </c>
      <c r="P36" s="68">
        <v>0</v>
      </c>
      <c r="Q36" s="53">
        <f t="shared" si="2"/>
        <v>-50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11</v>
      </c>
      <c r="G40" s="256">
        <v>0</v>
      </c>
      <c r="H40" s="249">
        <v>11</v>
      </c>
      <c r="I40" s="256">
        <v>11</v>
      </c>
      <c r="J40" s="249">
        <v>10</v>
      </c>
      <c r="K40" s="256">
        <v>0</v>
      </c>
      <c r="L40" s="249">
        <v>10</v>
      </c>
      <c r="M40" s="256">
        <v>0</v>
      </c>
      <c r="N40" s="200"/>
      <c r="O40" s="71">
        <f>IF(ISERROR(G40+I40+K40+M40),"Invalid Input",G40+I40+K40+M40)</f>
        <v>11</v>
      </c>
      <c r="P40" s="68">
        <v>0</v>
      </c>
      <c r="Q40" s="53">
        <f>IF(ISERROR(P40-O40),"Invalid Input",(P40-O40))</f>
        <v>-11</v>
      </c>
      <c r="R40" s="16" t="b">
        <v>1</v>
      </c>
      <c r="S40" s="99"/>
      <c r="T40" s="99"/>
    </row>
    <row r="41" spans="1:20" ht="15" customHeight="1">
      <c r="A41" s="27"/>
      <c r="B41" s="428" t="s">
        <v>42</v>
      </c>
      <c r="C41" s="429">
        <v>0</v>
      </c>
      <c r="D41" s="244">
        <v>0</v>
      </c>
      <c r="E41" s="245">
        <v>0</v>
      </c>
      <c r="F41" s="249">
        <v>9</v>
      </c>
      <c r="G41" s="256"/>
      <c r="H41" s="249">
        <v>10</v>
      </c>
      <c r="I41" s="256">
        <v>10</v>
      </c>
      <c r="J41" s="249">
        <v>15</v>
      </c>
      <c r="K41" s="256">
        <v>0</v>
      </c>
      <c r="L41" s="249">
        <v>10</v>
      </c>
      <c r="M41" s="256">
        <v>0</v>
      </c>
      <c r="N41" s="200"/>
      <c r="O41" s="71">
        <f>IF(ISERROR(G41+I41+K41+M41),"Invalid Input",G41+I41+K41+M41)</f>
        <v>10</v>
      </c>
      <c r="P41" s="68">
        <v>0</v>
      </c>
      <c r="Q41" s="53">
        <f>IF(ISERROR(P41-O41),"Invalid Input",(P41-O41))</f>
        <v>-10</v>
      </c>
      <c r="R41" s="16" t="b">
        <v>1</v>
      </c>
      <c r="S41" s="99"/>
      <c r="T41" s="99"/>
    </row>
    <row r="42" spans="1:20" ht="15" customHeight="1">
      <c r="A42" s="27"/>
      <c r="B42" s="428" t="s">
        <v>77</v>
      </c>
      <c r="C42" s="429">
        <v>0</v>
      </c>
      <c r="D42" s="244">
        <v>0</v>
      </c>
      <c r="E42" s="245">
        <v>0</v>
      </c>
      <c r="F42" s="249">
        <v>2</v>
      </c>
      <c r="G42" s="256">
        <v>0</v>
      </c>
      <c r="H42" s="249">
        <v>1</v>
      </c>
      <c r="I42" s="256">
        <v>1</v>
      </c>
      <c r="J42" s="249">
        <v>0</v>
      </c>
      <c r="K42" s="256">
        <v>0</v>
      </c>
      <c r="L42" s="249">
        <v>1</v>
      </c>
      <c r="M42" s="256">
        <v>0</v>
      </c>
      <c r="N42" s="200"/>
      <c r="O42" s="71">
        <f>IF(ISERROR(G42+I42+K42+M42),"Invalid Input",G42+I42+K42+M42)</f>
        <v>1</v>
      </c>
      <c r="P42" s="68">
        <v>0</v>
      </c>
      <c r="Q42" s="53">
        <f>IF(ISERROR(P42-O42),"Invalid Input",(P42-O42))</f>
        <v>-1</v>
      </c>
      <c r="R42" s="16" t="b">
        <v>1</v>
      </c>
      <c r="S42" s="99"/>
      <c r="T42" s="99"/>
    </row>
    <row r="43" spans="1:20" ht="15" customHeight="1">
      <c r="A43" s="27"/>
      <c r="B43" s="428" t="s">
        <v>78</v>
      </c>
      <c r="C43" s="429">
        <v>0</v>
      </c>
      <c r="D43" s="244">
        <v>0</v>
      </c>
      <c r="E43" s="245">
        <v>0</v>
      </c>
      <c r="F43" s="249">
        <v>10</v>
      </c>
      <c r="G43" s="256">
        <v>0</v>
      </c>
      <c r="H43" s="249">
        <v>50</v>
      </c>
      <c r="I43" s="256">
        <v>50</v>
      </c>
      <c r="J43" s="249">
        <v>1060</v>
      </c>
      <c r="K43" s="256">
        <v>1060</v>
      </c>
      <c r="L43" s="249">
        <v>880</v>
      </c>
      <c r="M43" s="256">
        <v>0</v>
      </c>
      <c r="N43" s="200"/>
      <c r="O43" s="71">
        <f>IF(ISERROR(G43+I43+K43+M43),"Invalid Input",G43+I43+K43+M43)</f>
        <v>1110</v>
      </c>
      <c r="P43" s="68">
        <v>0</v>
      </c>
      <c r="Q43" s="53">
        <f>IF(ISERROR(P43-O43),"Invalid Input",(P43-O43))</f>
        <v>-1110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10</v>
      </c>
      <c r="G63" s="256">
        <v>10</v>
      </c>
      <c r="H63" s="249">
        <v>10</v>
      </c>
      <c r="I63" s="256">
        <v>10</v>
      </c>
      <c r="J63" s="249">
        <v>10</v>
      </c>
      <c r="K63" s="256">
        <v>10</v>
      </c>
      <c r="L63" s="249">
        <v>10</v>
      </c>
      <c r="M63" s="256">
        <v>0</v>
      </c>
      <c r="N63" s="200"/>
      <c r="O63" s="71">
        <f>IF(ISERROR(G63+I63+K63+M63),"Invalid Input",G63+I63+K63+M63)</f>
        <v>30</v>
      </c>
      <c r="P63" s="68">
        <v>0</v>
      </c>
      <c r="Q63" s="53">
        <f>IF(ISERROR(P63-O63),"Invalid Input",(P63-O63))</f>
        <v>-30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57</v>
      </c>
      <c r="I66" s="256">
        <v>0</v>
      </c>
      <c r="J66" s="249">
        <v>112</v>
      </c>
      <c r="K66" s="256">
        <v>0</v>
      </c>
      <c r="L66" s="249">
        <v>105</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1975</v>
      </c>
      <c r="G68" s="256">
        <v>0</v>
      </c>
      <c r="H68" s="249">
        <v>1975</v>
      </c>
      <c r="I68" s="256">
        <v>1975</v>
      </c>
      <c r="J68" s="249">
        <v>1975</v>
      </c>
      <c r="K68" s="256">
        <v>1975</v>
      </c>
      <c r="L68" s="249">
        <v>1975</v>
      </c>
      <c r="M68" s="256">
        <v>0</v>
      </c>
      <c r="N68" s="200"/>
      <c r="O68" s="71">
        <f>IF(ISERROR(G68+I68+K68+M68),"Invalid Input",G68+I68+K68+M68)</f>
        <v>3950</v>
      </c>
      <c r="P68" s="68">
        <v>0</v>
      </c>
      <c r="Q68" s="53">
        <f>IF(ISERROR(P68-O68),"Invalid Input",(P68-O68))</f>
        <v>-3950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SheetNames!A21</f>
        <v>EC135</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2.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J10" sqref="J10"/>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EC136 - Emalahleni (Ec)</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v>1435</v>
      </c>
      <c r="E5" s="91" t="s">
        <v>36</v>
      </c>
    </row>
    <row r="6" spans="3:5" ht="16.5">
      <c r="C6" s="125" t="s">
        <v>29</v>
      </c>
      <c r="D6" s="127">
        <v>1435</v>
      </c>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v>982</v>
      </c>
      <c r="E8" s="90" t="s">
        <v>32</v>
      </c>
      <c r="F8" s="1"/>
      <c r="G8" s="1"/>
      <c r="H8" s="1"/>
      <c r="I8" s="1"/>
      <c r="J8" s="1"/>
      <c r="K8" s="1"/>
      <c r="L8" s="1"/>
      <c r="M8" s="1"/>
      <c r="N8" s="1"/>
      <c r="O8" s="1"/>
      <c r="P8" s="1"/>
      <c r="Q8" s="1"/>
      <c r="R8" s="1"/>
      <c r="S8" s="92"/>
      <c r="T8" s="92"/>
    </row>
    <row r="9" spans="1:20" ht="15.75" customHeight="1">
      <c r="A9" s="67"/>
      <c r="B9" s="62"/>
      <c r="C9" s="130" t="s">
        <v>65</v>
      </c>
      <c r="D9" s="129">
        <v>2721</v>
      </c>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336">
        <v>7999</v>
      </c>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337">
        <v>5</v>
      </c>
      <c r="E40" s="338">
        <v>1</v>
      </c>
      <c r="F40" s="339">
        <v>1</v>
      </c>
      <c r="G40" s="340">
        <v>1</v>
      </c>
      <c r="H40" s="339">
        <v>2</v>
      </c>
      <c r="I40" s="340">
        <v>2</v>
      </c>
      <c r="J40" s="249">
        <v>0</v>
      </c>
      <c r="K40" s="256">
        <v>0</v>
      </c>
      <c r="L40" s="249">
        <v>0</v>
      </c>
      <c r="M40" s="256">
        <v>0</v>
      </c>
      <c r="N40" s="200"/>
      <c r="O40" s="71">
        <f>IF(ISERROR(G40+I40+K40+M40),"Invalid Input",G40+I40+K40+M40)</f>
        <v>3</v>
      </c>
      <c r="P40" s="68">
        <v>0</v>
      </c>
      <c r="Q40" s="53">
        <f>IF(ISERROR(P40-O40),"Invalid Input",(P40-O40))</f>
        <v>-3</v>
      </c>
      <c r="R40" s="16" t="b">
        <v>1</v>
      </c>
      <c r="S40" s="99"/>
      <c r="T40" s="99"/>
    </row>
    <row r="41" spans="1:20" ht="15" customHeight="1">
      <c r="A41" s="27"/>
      <c r="B41" s="428" t="s">
        <v>42</v>
      </c>
      <c r="C41" s="429">
        <v>0</v>
      </c>
      <c r="D41" s="337">
        <v>12</v>
      </c>
      <c r="E41" s="338">
        <v>2</v>
      </c>
      <c r="F41" s="339">
        <v>4</v>
      </c>
      <c r="G41" s="340">
        <v>8</v>
      </c>
      <c r="H41" s="339">
        <v>4</v>
      </c>
      <c r="I41" s="340">
        <v>5</v>
      </c>
      <c r="J41" s="249">
        <v>0</v>
      </c>
      <c r="K41" s="256">
        <v>0</v>
      </c>
      <c r="L41" s="249">
        <v>0</v>
      </c>
      <c r="M41" s="256">
        <v>0</v>
      </c>
      <c r="N41" s="200"/>
      <c r="O41" s="71">
        <f>IF(ISERROR(G41+I41+K41+M41),"Invalid Input",G41+I41+K41+M41)</f>
        <v>13</v>
      </c>
      <c r="P41" s="68">
        <v>0</v>
      </c>
      <c r="Q41" s="53">
        <f>IF(ISERROR(P41-O41),"Invalid Input",(P41-O41))</f>
        <v>-13</v>
      </c>
      <c r="R41" s="16" t="b">
        <v>1</v>
      </c>
      <c r="S41" s="99"/>
      <c r="T41" s="99"/>
    </row>
    <row r="42" spans="1:20" ht="15" customHeight="1">
      <c r="A42" s="27"/>
      <c r="B42" s="428" t="s">
        <v>77</v>
      </c>
      <c r="C42" s="429">
        <v>0</v>
      </c>
      <c r="D42" s="337">
        <v>0</v>
      </c>
      <c r="E42" s="338">
        <v>0</v>
      </c>
      <c r="F42" s="339">
        <v>0</v>
      </c>
      <c r="G42" s="340">
        <v>0</v>
      </c>
      <c r="H42" s="339">
        <v>0</v>
      </c>
      <c r="I42" s="340">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337">
        <v>0</v>
      </c>
      <c r="E43" s="338">
        <v>0</v>
      </c>
      <c r="F43" s="339">
        <v>0</v>
      </c>
      <c r="G43" s="340">
        <v>0</v>
      </c>
      <c r="H43" s="339">
        <v>0</v>
      </c>
      <c r="I43" s="340">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337">
        <v>0</v>
      </c>
      <c r="E61" s="338">
        <v>0</v>
      </c>
      <c r="F61" s="339">
        <v>0</v>
      </c>
      <c r="G61" s="340">
        <v>0</v>
      </c>
      <c r="H61" s="339">
        <v>0</v>
      </c>
      <c r="I61" s="340">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337">
        <v>0</v>
      </c>
      <c r="E62" s="338">
        <v>4</v>
      </c>
      <c r="F62" s="339">
        <v>0</v>
      </c>
      <c r="G62" s="340">
        <v>0</v>
      </c>
      <c r="H62" s="339">
        <v>0</v>
      </c>
      <c r="I62" s="340">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337">
        <v>7999</v>
      </c>
      <c r="E63" s="338">
        <v>7999</v>
      </c>
      <c r="F63" s="339">
        <v>7999</v>
      </c>
      <c r="G63" s="340">
        <v>7999</v>
      </c>
      <c r="H63" s="339">
        <v>7999</v>
      </c>
      <c r="I63" s="340">
        <v>7999</v>
      </c>
      <c r="J63" s="249">
        <v>0</v>
      </c>
      <c r="K63" s="256">
        <v>0</v>
      </c>
      <c r="L63" s="249">
        <v>0</v>
      </c>
      <c r="M63" s="256">
        <v>0</v>
      </c>
      <c r="N63" s="200"/>
      <c r="O63" s="71">
        <f>IF(ISERROR(G63+I63+K63+M63),"Invalid Input",G63+I63+K63+M63)</f>
        <v>15998</v>
      </c>
      <c r="P63" s="68">
        <v>0</v>
      </c>
      <c r="Q63" s="53">
        <f>IF(ISERROR(P63-O63),"Invalid Input",(P63-O63))</f>
        <v>-15998</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337">
        <v>3650</v>
      </c>
      <c r="E66" s="338">
        <v>202</v>
      </c>
      <c r="F66" s="339">
        <v>50</v>
      </c>
      <c r="G66" s="340">
        <v>50</v>
      </c>
      <c r="H66" s="339">
        <v>50</v>
      </c>
      <c r="I66" s="340">
        <v>50</v>
      </c>
      <c r="J66" s="249">
        <v>20</v>
      </c>
      <c r="K66" s="256">
        <v>20</v>
      </c>
      <c r="L66" s="249">
        <v>0</v>
      </c>
      <c r="M66" s="256">
        <v>0</v>
      </c>
      <c r="N66" s="200"/>
      <c r="O66" s="71">
        <f>IF(ISERROR(G66+I66+K66+M66),"Invalid Input",G66+I66+K66+M66)</f>
        <v>120</v>
      </c>
      <c r="P66" s="68">
        <v>0</v>
      </c>
      <c r="Q66" s="53">
        <f>IF(ISERROR(P66-O66),"Invalid Input",(P66-O66))</f>
        <v>-120</v>
      </c>
      <c r="R66" s="16" t="b">
        <v>1</v>
      </c>
      <c r="S66" s="101"/>
      <c r="T66" s="101"/>
    </row>
    <row r="67" spans="1:20" ht="15">
      <c r="A67" s="27"/>
      <c r="B67" s="37" t="s">
        <v>82</v>
      </c>
      <c r="C67" s="38"/>
      <c r="D67" s="337">
        <v>20</v>
      </c>
      <c r="E67" s="338">
        <v>0</v>
      </c>
      <c r="F67" s="339">
        <v>0</v>
      </c>
      <c r="G67" s="340">
        <v>0</v>
      </c>
      <c r="H67" s="339">
        <v>0</v>
      </c>
      <c r="I67" s="340">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337">
        <v>3721</v>
      </c>
      <c r="E68" s="338">
        <v>3721</v>
      </c>
      <c r="F68" s="339">
        <v>0</v>
      </c>
      <c r="G68" s="340">
        <v>0</v>
      </c>
      <c r="H68" s="339">
        <v>0</v>
      </c>
      <c r="I68" s="340">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337">
        <v>1500</v>
      </c>
      <c r="E69" s="338">
        <v>0</v>
      </c>
      <c r="F69" s="339">
        <v>0</v>
      </c>
      <c r="G69" s="340">
        <v>0</v>
      </c>
      <c r="H69" s="339">
        <v>0</v>
      </c>
      <c r="I69" s="340">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337">
        <v>0</v>
      </c>
      <c r="E72" s="338">
        <v>0</v>
      </c>
      <c r="F72" s="339">
        <v>0</v>
      </c>
      <c r="G72" s="340">
        <v>0</v>
      </c>
      <c r="H72" s="339">
        <v>0</v>
      </c>
      <c r="I72" s="340">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337">
        <v>2</v>
      </c>
      <c r="E73" s="338">
        <v>1</v>
      </c>
      <c r="F73" s="339">
        <v>0</v>
      </c>
      <c r="G73" s="340">
        <v>0</v>
      </c>
      <c r="H73" s="339">
        <v>0</v>
      </c>
      <c r="I73" s="340">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337">
        <v>0</v>
      </c>
      <c r="E74" s="338">
        <v>0</v>
      </c>
      <c r="F74" s="339">
        <v>0</v>
      </c>
      <c r="G74" s="340">
        <v>0</v>
      </c>
      <c r="H74" s="339">
        <v>0</v>
      </c>
      <c r="I74" s="340">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337">
        <v>0</v>
      </c>
      <c r="E75" s="338">
        <v>0</v>
      </c>
      <c r="F75" s="339">
        <v>0</v>
      </c>
      <c r="G75" s="340">
        <v>0</v>
      </c>
      <c r="H75" s="339">
        <v>0</v>
      </c>
      <c r="I75" s="340">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337">
        <v>0</v>
      </c>
      <c r="E76" s="338">
        <v>0</v>
      </c>
      <c r="F76" s="339">
        <v>0</v>
      </c>
      <c r="G76" s="340">
        <v>0</v>
      </c>
      <c r="H76" s="339">
        <v>0</v>
      </c>
      <c r="I76" s="340">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337">
        <v>0</v>
      </c>
      <c r="E77" s="338">
        <v>0</v>
      </c>
      <c r="F77" s="339">
        <v>0</v>
      </c>
      <c r="G77" s="340">
        <v>0</v>
      </c>
      <c r="H77" s="339">
        <v>0</v>
      </c>
      <c r="I77" s="340">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337">
        <v>0</v>
      </c>
      <c r="E78" s="338">
        <v>0</v>
      </c>
      <c r="F78" s="339">
        <v>0</v>
      </c>
      <c r="G78" s="340">
        <v>0</v>
      </c>
      <c r="H78" s="339">
        <v>0</v>
      </c>
      <c r="I78" s="340">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337">
        <v>0</v>
      </c>
      <c r="E79" s="338">
        <v>0</v>
      </c>
      <c r="F79" s="339">
        <v>0</v>
      </c>
      <c r="G79" s="340">
        <v>0</v>
      </c>
      <c r="H79" s="339">
        <v>0</v>
      </c>
      <c r="I79" s="340">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337">
        <v>1</v>
      </c>
      <c r="E80" s="338">
        <v>1</v>
      </c>
      <c r="F80" s="339">
        <v>0</v>
      </c>
      <c r="G80" s="340">
        <v>0</v>
      </c>
      <c r="H80" s="339">
        <v>0</v>
      </c>
      <c r="I80" s="340">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337">
        <v>0</v>
      </c>
      <c r="E81" s="338">
        <v>0</v>
      </c>
      <c r="F81" s="339">
        <v>0</v>
      </c>
      <c r="G81" s="340">
        <v>0</v>
      </c>
      <c r="H81" s="339">
        <v>0</v>
      </c>
      <c r="I81" s="340">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337">
        <v>0</v>
      </c>
      <c r="E82" s="338">
        <v>0</v>
      </c>
      <c r="F82" s="339">
        <v>0</v>
      </c>
      <c r="G82" s="340">
        <v>0</v>
      </c>
      <c r="H82" s="339">
        <v>0</v>
      </c>
      <c r="I82" s="340">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337">
        <v>0</v>
      </c>
      <c r="E83" s="338">
        <v>0</v>
      </c>
      <c r="F83" s="339">
        <v>0</v>
      </c>
      <c r="G83" s="340">
        <v>0</v>
      </c>
      <c r="H83" s="339">
        <v>0</v>
      </c>
      <c r="I83" s="340">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337">
        <v>240</v>
      </c>
      <c r="E86" s="338">
        <v>220</v>
      </c>
      <c r="F86" s="339">
        <v>0</v>
      </c>
      <c r="G86" s="340">
        <v>0</v>
      </c>
      <c r="H86" s="339">
        <v>100</v>
      </c>
      <c r="I86" s="340">
        <v>100</v>
      </c>
      <c r="J86" s="249">
        <v>0</v>
      </c>
      <c r="K86" s="256">
        <v>0</v>
      </c>
      <c r="L86" s="249">
        <v>0</v>
      </c>
      <c r="M86" s="256">
        <v>0</v>
      </c>
      <c r="N86" s="200"/>
      <c r="O86" s="71">
        <f>IF(ISERROR(G86+I86+K86+M86),"Invalid Input",G86+I86+K86+M86)</f>
        <v>100</v>
      </c>
      <c r="P86" s="68">
        <v>0</v>
      </c>
      <c r="Q86" s="53">
        <f>IF(ISERROR(P86-O86),"Invalid Input",(P86-O86))</f>
        <v>-100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SheetNames!A22</f>
        <v>EC136</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3.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EC137 - Engcobo</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SheetNames!A23</f>
        <v>EC137</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4.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EC138 - Sakhisizwe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SheetNames!A24</f>
        <v>EC138</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EC139 - Enoch Mgijima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236"/>
      <c r="E5" s="91" t="s">
        <v>36</v>
      </c>
    </row>
    <row r="6" spans="3:5" ht="16.5">
      <c r="C6" s="125" t="s">
        <v>29</v>
      </c>
      <c r="D6" s="237"/>
      <c r="E6" s="90" t="s">
        <v>32</v>
      </c>
    </row>
    <row r="7" spans="1:20" ht="25.5">
      <c r="A7" s="67"/>
      <c r="B7" s="62"/>
      <c r="C7" s="128" t="s">
        <v>63</v>
      </c>
      <c r="D7" s="238"/>
      <c r="E7" s="90" t="s">
        <v>31</v>
      </c>
      <c r="F7" s="1"/>
      <c r="G7" s="1"/>
      <c r="H7" s="1"/>
      <c r="I7" s="1"/>
      <c r="J7" s="1"/>
      <c r="K7" s="1"/>
      <c r="L7" s="1"/>
      <c r="M7" s="1"/>
      <c r="N7" s="1"/>
      <c r="O7" s="1"/>
      <c r="P7" s="1"/>
      <c r="Q7" s="1"/>
      <c r="R7" s="1"/>
      <c r="S7" s="92"/>
      <c r="T7" s="92"/>
    </row>
    <row r="8" spans="1:20" ht="15">
      <c r="A8" s="67"/>
      <c r="B8" s="62"/>
      <c r="C8" s="118" t="s">
        <v>64</v>
      </c>
      <c r="D8" s="238"/>
      <c r="E8" s="90" t="s">
        <v>32</v>
      </c>
      <c r="F8" s="1"/>
      <c r="G8" s="1"/>
      <c r="H8" s="1"/>
      <c r="I8" s="1"/>
      <c r="J8" s="1"/>
      <c r="K8" s="1"/>
      <c r="L8" s="1"/>
      <c r="M8" s="1"/>
      <c r="N8" s="1"/>
      <c r="O8" s="1"/>
      <c r="P8" s="1"/>
      <c r="Q8" s="1"/>
      <c r="R8" s="1"/>
      <c r="S8" s="92"/>
      <c r="T8" s="92"/>
    </row>
    <row r="9" spans="1:20" ht="15.75" customHeight="1">
      <c r="A9" s="67"/>
      <c r="B9" s="62"/>
      <c r="C9" s="130" t="s">
        <v>65</v>
      </c>
      <c r="D9" s="238"/>
      <c r="E9" s="90" t="s">
        <v>32</v>
      </c>
      <c r="F9" s="1"/>
      <c r="G9" s="1"/>
      <c r="H9" s="1"/>
      <c r="I9" s="1"/>
      <c r="J9" s="1"/>
      <c r="K9" s="1"/>
      <c r="L9" s="1"/>
      <c r="M9" s="1"/>
      <c r="N9" s="1"/>
      <c r="O9" s="1"/>
      <c r="P9" s="1"/>
      <c r="Q9" s="1"/>
      <c r="R9" s="1"/>
      <c r="S9" s="92"/>
      <c r="T9" s="92"/>
    </row>
    <row r="10" spans="1:20" ht="15">
      <c r="A10" s="67"/>
      <c r="B10" s="62"/>
      <c r="C10" s="128" t="s">
        <v>66</v>
      </c>
      <c r="D10" s="238"/>
      <c r="E10" s="90" t="s">
        <v>32</v>
      </c>
      <c r="F10" s="1"/>
      <c r="G10" s="1"/>
      <c r="H10" s="1"/>
      <c r="I10" s="1"/>
      <c r="J10" s="1"/>
      <c r="K10" s="1"/>
      <c r="L10" s="1"/>
      <c r="M10" s="1"/>
      <c r="N10" s="1"/>
      <c r="O10" s="1"/>
      <c r="P10" s="1"/>
      <c r="Q10" s="1"/>
      <c r="R10" s="1"/>
      <c r="S10" s="92"/>
      <c r="T10" s="92"/>
    </row>
    <row r="11" spans="1:20" ht="15">
      <c r="A11" s="67"/>
      <c r="B11" s="62"/>
      <c r="C11" s="128" t="s">
        <v>67</v>
      </c>
      <c r="D11" s="236"/>
      <c r="E11" s="90" t="s">
        <v>32</v>
      </c>
      <c r="F11" s="1"/>
      <c r="G11" s="1"/>
      <c r="H11" s="1"/>
      <c r="I11" s="1"/>
      <c r="J11" s="1"/>
      <c r="K11" s="1"/>
      <c r="L11" s="1"/>
      <c r="M11" s="1"/>
      <c r="N11" s="1"/>
      <c r="O11" s="1"/>
      <c r="P11" s="1"/>
      <c r="Q11" s="1"/>
      <c r="R11" s="1"/>
      <c r="S11" s="92"/>
      <c r="T11" s="92"/>
    </row>
    <row r="12" spans="1:20" ht="15">
      <c r="A12" s="67"/>
      <c r="B12" s="62"/>
      <c r="C12" s="128" t="s">
        <v>68</v>
      </c>
      <c r="D12" s="238"/>
      <c r="E12" s="90" t="s">
        <v>32</v>
      </c>
      <c r="F12" s="1"/>
      <c r="G12" s="1"/>
      <c r="H12" s="1"/>
      <c r="I12" s="1"/>
      <c r="J12" s="1"/>
      <c r="K12" s="1"/>
      <c r="L12" s="1"/>
      <c r="M12" s="1"/>
      <c r="N12" s="1"/>
      <c r="O12" s="1"/>
      <c r="P12" s="1"/>
      <c r="Q12" s="1"/>
      <c r="R12" s="1"/>
      <c r="S12" s="92"/>
      <c r="T12" s="92"/>
    </row>
    <row r="13" spans="1:20" ht="15">
      <c r="A13" s="67"/>
      <c r="B13" s="62"/>
      <c r="C13" s="128" t="s">
        <v>69</v>
      </c>
      <c r="D13" s="238"/>
      <c r="E13" s="90" t="s">
        <v>32</v>
      </c>
      <c r="F13" s="1"/>
      <c r="G13" s="1"/>
      <c r="H13" s="1"/>
      <c r="I13" s="1"/>
      <c r="J13" s="1"/>
      <c r="K13" s="1"/>
      <c r="L13" s="1"/>
      <c r="M13" s="1"/>
      <c r="N13" s="1"/>
      <c r="O13" s="1"/>
      <c r="P13" s="1"/>
      <c r="Q13" s="1"/>
      <c r="R13" s="1"/>
      <c r="S13" s="92"/>
      <c r="T13" s="92"/>
    </row>
    <row r="14" spans="1:20" ht="25.5">
      <c r="A14" s="67"/>
      <c r="B14" s="62"/>
      <c r="C14" s="128" t="s">
        <v>70</v>
      </c>
      <c r="D14" s="238"/>
      <c r="E14" s="90" t="s">
        <v>32</v>
      </c>
      <c r="F14" s="1"/>
      <c r="G14" s="1"/>
      <c r="H14" s="1"/>
      <c r="I14" s="1"/>
      <c r="J14" s="1"/>
      <c r="K14" s="1"/>
      <c r="L14" s="1"/>
      <c r="M14" s="1"/>
      <c r="N14" s="1"/>
      <c r="O14" s="1"/>
      <c r="P14" s="1"/>
      <c r="Q14" s="1"/>
      <c r="R14" s="1"/>
      <c r="S14" s="92"/>
      <c r="T14" s="92"/>
    </row>
    <row r="15" spans="1:20" ht="15">
      <c r="A15" s="67"/>
      <c r="B15" s="62"/>
      <c r="C15" s="125" t="s">
        <v>71</v>
      </c>
      <c r="D15" s="238"/>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SheetNames!A25</f>
        <v>EC139</v>
      </c>
    </row>
  </sheetData>
  <sheetProtection/>
  <mergeCells count="48">
    <mergeCell ref="B37:C37"/>
    <mergeCell ref="B53:C53"/>
    <mergeCell ref="B34:C34"/>
    <mergeCell ref="B61:C61"/>
    <mergeCell ref="B57:C57"/>
    <mergeCell ref="B59:C59"/>
    <mergeCell ref="B58:C58"/>
    <mergeCell ref="A51:C51"/>
    <mergeCell ref="B64:C64"/>
    <mergeCell ref="B41:C41"/>
    <mergeCell ref="B47:C47"/>
    <mergeCell ref="B48:C48"/>
    <mergeCell ref="A22:C22"/>
    <mergeCell ref="B24:C24"/>
    <mergeCell ref="B25:C25"/>
    <mergeCell ref="B26:C26"/>
    <mergeCell ref="B27:C27"/>
    <mergeCell ref="B36:C36"/>
    <mergeCell ref="B33:C33"/>
    <mergeCell ref="B28:C28"/>
    <mergeCell ref="B86:C86"/>
    <mergeCell ref="B43:C43"/>
    <mergeCell ref="A45:C45"/>
    <mergeCell ref="B49:C49"/>
    <mergeCell ref="B50:C50"/>
    <mergeCell ref="B76:C76"/>
    <mergeCell ref="B62:C62"/>
    <mergeCell ref="B54:C54"/>
    <mergeCell ref="B63:C63"/>
    <mergeCell ref="B77:C77"/>
    <mergeCell ref="B81:C81"/>
    <mergeCell ref="B29:C29"/>
    <mergeCell ref="B30:C30"/>
    <mergeCell ref="B32:C32"/>
    <mergeCell ref="B55:C55"/>
    <mergeCell ref="B40:C40"/>
    <mergeCell ref="A38:C38"/>
    <mergeCell ref="B42:C42"/>
    <mergeCell ref="B82:C82"/>
    <mergeCell ref="B83:C83"/>
    <mergeCell ref="B84:C84"/>
    <mergeCell ref="B72:C72"/>
    <mergeCell ref="B78:C78"/>
    <mergeCell ref="B79:C79"/>
    <mergeCell ref="B80:C80"/>
    <mergeCell ref="B74:C74"/>
    <mergeCell ref="B75:C75"/>
    <mergeCell ref="B73:C73"/>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DC13 - Chris Hani</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SheetNames!A26</f>
        <v>DC13</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pane xSplit="1" topLeftCell="B1" activePane="topRight" state="frozen"/>
      <selection pane="topLeft" activeCell="O29" sqref="O29"/>
      <selection pane="topRight"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EC141 - Elundini</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236"/>
      <c r="E5" s="91" t="s">
        <v>36</v>
      </c>
    </row>
    <row r="6" spans="3:5" ht="16.5">
      <c r="C6" s="125" t="s">
        <v>29</v>
      </c>
      <c r="D6" s="237"/>
      <c r="E6" s="90" t="s">
        <v>32</v>
      </c>
    </row>
    <row r="7" spans="1:20" ht="25.5">
      <c r="A7" s="67"/>
      <c r="B7" s="62"/>
      <c r="C7" s="128" t="s">
        <v>63</v>
      </c>
      <c r="D7" s="238"/>
      <c r="E7" s="90" t="s">
        <v>31</v>
      </c>
      <c r="F7" s="1"/>
      <c r="G7" s="1"/>
      <c r="H7" s="1"/>
      <c r="I7" s="1"/>
      <c r="J7" s="1"/>
      <c r="K7" s="1"/>
      <c r="L7" s="1"/>
      <c r="M7" s="1"/>
      <c r="N7" s="1"/>
      <c r="O7" s="1"/>
      <c r="P7" s="1"/>
      <c r="Q7" s="1"/>
      <c r="R7" s="1"/>
      <c r="S7" s="92"/>
      <c r="T7" s="92"/>
    </row>
    <row r="8" spans="1:20" ht="15">
      <c r="A8" s="67"/>
      <c r="B8" s="62"/>
      <c r="C8" s="118" t="s">
        <v>64</v>
      </c>
      <c r="D8" s="238"/>
      <c r="E8" s="90" t="s">
        <v>32</v>
      </c>
      <c r="F8" s="1"/>
      <c r="G8" s="1"/>
      <c r="H8" s="1"/>
      <c r="I8" s="1"/>
      <c r="J8" s="1"/>
      <c r="K8" s="1"/>
      <c r="L8" s="1"/>
      <c r="M8" s="1"/>
      <c r="N8" s="1"/>
      <c r="O8" s="1"/>
      <c r="P8" s="1"/>
      <c r="Q8" s="1"/>
      <c r="R8" s="1"/>
      <c r="S8" s="92"/>
      <c r="T8" s="92"/>
    </row>
    <row r="9" spans="1:20" ht="15.75" customHeight="1">
      <c r="A9" s="67"/>
      <c r="B9" s="62"/>
      <c r="C9" s="130" t="s">
        <v>65</v>
      </c>
      <c r="D9" s="238"/>
      <c r="E9" s="90" t="s">
        <v>32</v>
      </c>
      <c r="F9" s="1"/>
      <c r="G9" s="1"/>
      <c r="H9" s="1"/>
      <c r="I9" s="1"/>
      <c r="J9" s="1"/>
      <c r="K9" s="1"/>
      <c r="L9" s="1"/>
      <c r="M9" s="1"/>
      <c r="N9" s="1"/>
      <c r="O9" s="1"/>
      <c r="P9" s="1"/>
      <c r="Q9" s="1"/>
      <c r="R9" s="1"/>
      <c r="S9" s="92"/>
      <c r="T9" s="92"/>
    </row>
    <row r="10" spans="1:20" ht="15">
      <c r="A10" s="67"/>
      <c r="B10" s="62"/>
      <c r="C10" s="128" t="s">
        <v>66</v>
      </c>
      <c r="D10" s="238"/>
      <c r="E10" s="90" t="s">
        <v>32</v>
      </c>
      <c r="F10" s="1"/>
      <c r="G10" s="1"/>
      <c r="H10" s="1"/>
      <c r="I10" s="1"/>
      <c r="J10" s="1"/>
      <c r="K10" s="1"/>
      <c r="L10" s="1"/>
      <c r="M10" s="1"/>
      <c r="N10" s="1"/>
      <c r="O10" s="1"/>
      <c r="P10" s="1"/>
      <c r="Q10" s="1"/>
      <c r="R10" s="1"/>
      <c r="S10" s="92"/>
      <c r="T10" s="92"/>
    </row>
    <row r="11" spans="1:20" ht="15">
      <c r="A11" s="67"/>
      <c r="B11" s="62"/>
      <c r="C11" s="128" t="s">
        <v>67</v>
      </c>
      <c r="D11" s="236"/>
      <c r="E11" s="90" t="s">
        <v>32</v>
      </c>
      <c r="F11" s="1"/>
      <c r="G11" s="1"/>
      <c r="H11" s="1"/>
      <c r="I11" s="1"/>
      <c r="J11" s="1"/>
      <c r="K11" s="1"/>
      <c r="L11" s="1"/>
      <c r="M11" s="1"/>
      <c r="N11" s="1"/>
      <c r="O11" s="1"/>
      <c r="P11" s="1"/>
      <c r="Q11" s="1"/>
      <c r="R11" s="1"/>
      <c r="S11" s="92"/>
      <c r="T11" s="92"/>
    </row>
    <row r="12" spans="1:20" ht="15">
      <c r="A12" s="67"/>
      <c r="B12" s="62"/>
      <c r="C12" s="128" t="s">
        <v>68</v>
      </c>
      <c r="D12" s="238"/>
      <c r="E12" s="90" t="s">
        <v>32</v>
      </c>
      <c r="F12" s="1"/>
      <c r="G12" s="1"/>
      <c r="H12" s="1"/>
      <c r="I12" s="1"/>
      <c r="J12" s="1"/>
      <c r="K12" s="1"/>
      <c r="L12" s="1"/>
      <c r="M12" s="1"/>
      <c r="N12" s="1"/>
      <c r="O12" s="1"/>
      <c r="P12" s="1"/>
      <c r="Q12" s="1"/>
      <c r="R12" s="1"/>
      <c r="S12" s="92"/>
      <c r="T12" s="92"/>
    </row>
    <row r="13" spans="1:20" ht="15">
      <c r="A13" s="67"/>
      <c r="B13" s="62"/>
      <c r="C13" s="128" t="s">
        <v>69</v>
      </c>
      <c r="D13" s="238"/>
      <c r="E13" s="90" t="s">
        <v>32</v>
      </c>
      <c r="F13" s="1"/>
      <c r="G13" s="1"/>
      <c r="H13" s="1"/>
      <c r="I13" s="1"/>
      <c r="J13" s="1"/>
      <c r="K13" s="1"/>
      <c r="L13" s="1"/>
      <c r="M13" s="1"/>
      <c r="N13" s="1"/>
      <c r="O13" s="1"/>
      <c r="P13" s="1"/>
      <c r="Q13" s="1"/>
      <c r="R13" s="1"/>
      <c r="S13" s="92"/>
      <c r="T13" s="92"/>
    </row>
    <row r="14" spans="1:20" ht="25.5">
      <c r="A14" s="67"/>
      <c r="B14" s="62"/>
      <c r="C14" s="128" t="s">
        <v>70</v>
      </c>
      <c r="D14" s="238"/>
      <c r="E14" s="90" t="s">
        <v>32</v>
      </c>
      <c r="F14" s="1"/>
      <c r="G14" s="1"/>
      <c r="H14" s="1"/>
      <c r="I14" s="1"/>
      <c r="J14" s="1"/>
      <c r="K14" s="1"/>
      <c r="L14" s="1"/>
      <c r="M14" s="1"/>
      <c r="N14" s="1"/>
      <c r="O14" s="1"/>
      <c r="P14" s="1"/>
      <c r="Q14" s="1"/>
      <c r="R14" s="1"/>
      <c r="S14" s="92"/>
      <c r="T14" s="92"/>
    </row>
    <row r="15" spans="1:20" ht="15">
      <c r="A15" s="67"/>
      <c r="B15" s="62"/>
      <c r="C15" s="125" t="s">
        <v>71</v>
      </c>
      <c r="D15" s="238"/>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SheetNames!A27</f>
        <v>EC141</v>
      </c>
    </row>
  </sheetData>
  <sheetProtection/>
  <mergeCells count="48">
    <mergeCell ref="B29:C29"/>
    <mergeCell ref="A22:C22"/>
    <mergeCell ref="B24:C24"/>
    <mergeCell ref="B25:C25"/>
    <mergeCell ref="B26:C26"/>
    <mergeCell ref="B27:C27"/>
    <mergeCell ref="B28:C28"/>
    <mergeCell ref="B30:C30"/>
    <mergeCell ref="B32:C32"/>
    <mergeCell ref="B33:C33"/>
    <mergeCell ref="B40:C40"/>
    <mergeCell ref="B41:C41"/>
    <mergeCell ref="B47:C47"/>
    <mergeCell ref="B36:C36"/>
    <mergeCell ref="B37:C37"/>
    <mergeCell ref="B34:C34"/>
    <mergeCell ref="B48:C48"/>
    <mergeCell ref="A38:C38"/>
    <mergeCell ref="B42:C42"/>
    <mergeCell ref="B81:C81"/>
    <mergeCell ref="B82:C82"/>
    <mergeCell ref="B83:C83"/>
    <mergeCell ref="B53:C53"/>
    <mergeCell ref="B55:C55"/>
    <mergeCell ref="B57:C57"/>
    <mergeCell ref="B59:C59"/>
    <mergeCell ref="B61:C61"/>
    <mergeCell ref="B62:C62"/>
    <mergeCell ref="B54:C54"/>
    <mergeCell ref="B58:C58"/>
    <mergeCell ref="B63:C63"/>
    <mergeCell ref="B64:C64"/>
    <mergeCell ref="B86:C86"/>
    <mergeCell ref="B43:C43"/>
    <mergeCell ref="A45:C45"/>
    <mergeCell ref="B49:C49"/>
    <mergeCell ref="B50:C50"/>
    <mergeCell ref="A51:C51"/>
    <mergeCell ref="B84:C84"/>
    <mergeCell ref="B72:C72"/>
    <mergeCell ref="B73:C73"/>
    <mergeCell ref="B74:C74"/>
    <mergeCell ref="B75:C75"/>
    <mergeCell ref="B76:C76"/>
    <mergeCell ref="B77:C77"/>
    <mergeCell ref="B78:C78"/>
    <mergeCell ref="B79:C79"/>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D24" sqref="D24: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EC142 - Senqu</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341">
        <v>293</v>
      </c>
      <c r="E24" s="343">
        <v>0</v>
      </c>
      <c r="F24" s="344">
        <v>0</v>
      </c>
      <c r="G24" s="345">
        <v>0</v>
      </c>
      <c r="H24" s="344">
        <v>0</v>
      </c>
      <c r="I24" s="345">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342">
        <v>0</v>
      </c>
      <c r="E25" s="343">
        <v>0</v>
      </c>
      <c r="F25" s="344">
        <v>0</v>
      </c>
      <c r="G25" s="345">
        <v>0</v>
      </c>
      <c r="H25" s="344">
        <v>0</v>
      </c>
      <c r="I25" s="345">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342">
        <v>0</v>
      </c>
      <c r="E26" s="343">
        <v>0</v>
      </c>
      <c r="F26" s="344">
        <v>0</v>
      </c>
      <c r="G26" s="345">
        <v>0</v>
      </c>
      <c r="H26" s="344">
        <v>0</v>
      </c>
      <c r="I26" s="345">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342">
        <v>0</v>
      </c>
      <c r="E27" s="343">
        <v>0</v>
      </c>
      <c r="F27" s="344">
        <v>0</v>
      </c>
      <c r="G27" s="345">
        <v>0</v>
      </c>
      <c r="H27" s="344">
        <v>0</v>
      </c>
      <c r="I27" s="345">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342">
        <v>0</v>
      </c>
      <c r="E28" s="343">
        <v>0</v>
      </c>
      <c r="F28" s="344">
        <v>0</v>
      </c>
      <c r="G28" s="345">
        <v>0</v>
      </c>
      <c r="H28" s="344">
        <v>0</v>
      </c>
      <c r="I28" s="345">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342">
        <v>0</v>
      </c>
      <c r="E29" s="343">
        <v>0</v>
      </c>
      <c r="F29" s="344">
        <v>0</v>
      </c>
      <c r="G29" s="345">
        <v>0</v>
      </c>
      <c r="H29" s="344">
        <v>0</v>
      </c>
      <c r="I29" s="345">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342">
        <v>0</v>
      </c>
      <c r="E30" s="343">
        <v>0</v>
      </c>
      <c r="F30" s="344">
        <v>0</v>
      </c>
      <c r="G30" s="345">
        <v>0</v>
      </c>
      <c r="H30" s="344">
        <v>0</v>
      </c>
      <c r="I30" s="345">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341">
        <v>1700</v>
      </c>
      <c r="E31" s="343">
        <v>0</v>
      </c>
      <c r="F31" s="344">
        <v>0</v>
      </c>
      <c r="G31" s="345">
        <v>0</v>
      </c>
      <c r="H31" s="344">
        <v>0</v>
      </c>
      <c r="I31" s="345">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341">
        <v>886</v>
      </c>
      <c r="E32" s="343">
        <v>0</v>
      </c>
      <c r="F32" s="344">
        <v>0</v>
      </c>
      <c r="G32" s="345">
        <v>0</v>
      </c>
      <c r="H32" s="344">
        <v>0</v>
      </c>
      <c r="I32" s="345">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342">
        <v>0</v>
      </c>
      <c r="E33" s="343">
        <v>0</v>
      </c>
      <c r="F33" s="344">
        <v>0</v>
      </c>
      <c r="G33" s="345">
        <v>0</v>
      </c>
      <c r="H33" s="344">
        <v>0</v>
      </c>
      <c r="I33" s="345">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342">
        <v>0</v>
      </c>
      <c r="E34" s="343">
        <v>0</v>
      </c>
      <c r="F34" s="344">
        <v>0</v>
      </c>
      <c r="G34" s="345">
        <v>0</v>
      </c>
      <c r="H34" s="344">
        <v>0</v>
      </c>
      <c r="I34" s="345">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342">
        <v>0</v>
      </c>
      <c r="E35" s="343">
        <v>0</v>
      </c>
      <c r="F35" s="344">
        <v>0</v>
      </c>
      <c r="G35" s="345">
        <v>0</v>
      </c>
      <c r="H35" s="344">
        <v>0</v>
      </c>
      <c r="I35" s="345">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342">
        <v>0</v>
      </c>
      <c r="E36" s="343">
        <v>0</v>
      </c>
      <c r="F36" s="344">
        <v>0</v>
      </c>
      <c r="G36" s="345">
        <v>0</v>
      </c>
      <c r="H36" s="344">
        <v>0</v>
      </c>
      <c r="I36" s="345">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346">
        <v>6</v>
      </c>
      <c r="E40" s="347">
        <v>6</v>
      </c>
      <c r="F40" s="348">
        <v>0</v>
      </c>
      <c r="G40" s="349">
        <v>0</v>
      </c>
      <c r="H40" s="348">
        <v>0</v>
      </c>
      <c r="I40" s="349">
        <v>0</v>
      </c>
      <c r="J40" s="249">
        <v>3</v>
      </c>
      <c r="K40" s="256">
        <v>0</v>
      </c>
      <c r="L40" s="249">
        <v>3</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346">
        <v>7</v>
      </c>
      <c r="E41" s="347">
        <v>7</v>
      </c>
      <c r="F41" s="348">
        <v>0</v>
      </c>
      <c r="G41" s="349">
        <v>0</v>
      </c>
      <c r="H41" s="348">
        <v>0</v>
      </c>
      <c r="I41" s="349">
        <v>0</v>
      </c>
      <c r="J41" s="249">
        <v>3</v>
      </c>
      <c r="K41" s="256">
        <v>1</v>
      </c>
      <c r="L41" s="249">
        <v>4</v>
      </c>
      <c r="M41" s="256">
        <v>0</v>
      </c>
      <c r="N41" s="200"/>
      <c r="O41" s="71">
        <f>IF(ISERROR(G41+I41+K41+M41),"Invalid Input",G41+I41+K41+M41)</f>
        <v>1</v>
      </c>
      <c r="P41" s="68">
        <v>0</v>
      </c>
      <c r="Q41" s="53">
        <f>IF(ISERROR(P41-O41),"Invalid Input",(P41-O41))</f>
        <v>-1</v>
      </c>
      <c r="R41" s="16" t="b">
        <v>1</v>
      </c>
      <c r="S41" s="99"/>
      <c r="T41" s="99"/>
    </row>
    <row r="42" spans="1:20" ht="15" customHeight="1">
      <c r="A42" s="27"/>
      <c r="B42" s="428" t="s">
        <v>77</v>
      </c>
      <c r="C42" s="429">
        <v>0</v>
      </c>
      <c r="D42" s="346">
        <v>0</v>
      </c>
      <c r="E42" s="347">
        <v>0</v>
      </c>
      <c r="F42" s="348">
        <v>0</v>
      </c>
      <c r="G42" s="349">
        <v>0</v>
      </c>
      <c r="H42" s="348">
        <v>0</v>
      </c>
      <c r="I42" s="349">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346">
        <v>0</v>
      </c>
      <c r="E43" s="347">
        <v>0</v>
      </c>
      <c r="F43" s="348">
        <v>0</v>
      </c>
      <c r="G43" s="349">
        <v>0</v>
      </c>
      <c r="H43" s="348">
        <v>0</v>
      </c>
      <c r="I43" s="349">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350">
        <v>2</v>
      </c>
      <c r="E47" s="351">
        <v>2</v>
      </c>
      <c r="F47" s="352">
        <v>0</v>
      </c>
      <c r="G47" s="353">
        <v>0</v>
      </c>
      <c r="H47" s="352">
        <v>0</v>
      </c>
      <c r="I47" s="353">
        <v>0</v>
      </c>
      <c r="J47" s="249">
        <v>0</v>
      </c>
      <c r="K47" s="256">
        <v>0</v>
      </c>
      <c r="L47" s="249">
        <v>2</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350">
        <v>0</v>
      </c>
      <c r="E48" s="351">
        <v>0</v>
      </c>
      <c r="F48" s="352">
        <v>0</v>
      </c>
      <c r="G48" s="353">
        <v>0</v>
      </c>
      <c r="H48" s="352">
        <v>0</v>
      </c>
      <c r="I48" s="353">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350">
        <v>0</v>
      </c>
      <c r="E49" s="351">
        <v>0</v>
      </c>
      <c r="F49" s="352">
        <v>0</v>
      </c>
      <c r="G49" s="353">
        <v>0</v>
      </c>
      <c r="H49" s="352">
        <v>0</v>
      </c>
      <c r="I49" s="353">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10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2</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380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354">
        <v>335</v>
      </c>
      <c r="E66" s="355">
        <v>303</v>
      </c>
      <c r="F66" s="356">
        <v>0</v>
      </c>
      <c r="G66" s="357">
        <v>0</v>
      </c>
      <c r="H66" s="356">
        <v>303</v>
      </c>
      <c r="I66" s="357">
        <v>0</v>
      </c>
      <c r="J66" s="249">
        <v>0</v>
      </c>
      <c r="K66" s="256">
        <v>303</v>
      </c>
      <c r="L66" s="249">
        <v>0</v>
      </c>
      <c r="M66" s="256">
        <v>0</v>
      </c>
      <c r="N66" s="200"/>
      <c r="O66" s="71">
        <f>IF(ISERROR(G66+I66+K66+M66),"Invalid Input",G66+I66+K66+M66)</f>
        <v>303</v>
      </c>
      <c r="P66" s="68">
        <v>0</v>
      </c>
      <c r="Q66" s="53">
        <f>IF(ISERROR(P66-O66),"Invalid Input",(P66-O66))</f>
        <v>-303</v>
      </c>
      <c r="R66" s="16" t="b">
        <v>1</v>
      </c>
      <c r="S66" s="101"/>
      <c r="T66" s="101"/>
    </row>
    <row r="67" spans="1:20" ht="15">
      <c r="A67" s="27"/>
      <c r="B67" s="37" t="s">
        <v>82</v>
      </c>
      <c r="C67" s="38"/>
      <c r="D67" s="354">
        <v>0</v>
      </c>
      <c r="E67" s="355">
        <v>0</v>
      </c>
      <c r="F67" s="356">
        <v>0</v>
      </c>
      <c r="G67" s="357">
        <v>0</v>
      </c>
      <c r="H67" s="356">
        <v>0</v>
      </c>
      <c r="I67" s="357">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358">
        <v>0</v>
      </c>
      <c r="E68" s="359">
        <v>0</v>
      </c>
      <c r="F68" s="360">
        <v>0</v>
      </c>
      <c r="G68" s="361">
        <v>129</v>
      </c>
      <c r="H68" s="360">
        <v>0</v>
      </c>
      <c r="I68" s="361">
        <v>0</v>
      </c>
      <c r="J68" s="249">
        <v>0</v>
      </c>
      <c r="K68" s="256">
        <v>0</v>
      </c>
      <c r="L68" s="249">
        <v>0</v>
      </c>
      <c r="M68" s="256">
        <v>0</v>
      </c>
      <c r="N68" s="200"/>
      <c r="O68" s="71">
        <f>IF(ISERROR(G68+I68+K68+M68),"Invalid Input",G68+I68+K68+M68)</f>
        <v>129</v>
      </c>
      <c r="P68" s="68">
        <v>0</v>
      </c>
      <c r="Q68" s="53">
        <f>IF(ISERROR(P68-O68),"Invalid Input",(P68-O68))</f>
        <v>-129</v>
      </c>
      <c r="R68" s="16" t="b">
        <v>1</v>
      </c>
      <c r="S68" s="101"/>
      <c r="T68" s="101"/>
    </row>
    <row r="69" spans="1:20" ht="15">
      <c r="A69" s="17"/>
      <c r="B69" s="37" t="s">
        <v>84</v>
      </c>
      <c r="C69" s="38"/>
      <c r="D69" s="354">
        <v>0</v>
      </c>
      <c r="E69" s="355">
        <v>0</v>
      </c>
      <c r="F69" s="356">
        <v>0</v>
      </c>
      <c r="G69" s="357">
        <v>0</v>
      </c>
      <c r="H69" s="356">
        <v>0</v>
      </c>
      <c r="I69" s="357">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362">
        <v>1</v>
      </c>
      <c r="E72" s="363">
        <v>1</v>
      </c>
      <c r="F72" s="364">
        <v>1</v>
      </c>
      <c r="G72" s="365">
        <v>0</v>
      </c>
      <c r="H72" s="364">
        <v>0</v>
      </c>
      <c r="I72" s="365">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362">
        <v>0</v>
      </c>
      <c r="E73" s="363">
        <v>0</v>
      </c>
      <c r="F73" s="364">
        <v>0</v>
      </c>
      <c r="G73" s="365">
        <v>0</v>
      </c>
      <c r="H73" s="364">
        <v>0</v>
      </c>
      <c r="I73" s="365">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362">
        <v>0</v>
      </c>
      <c r="E74" s="363">
        <v>0</v>
      </c>
      <c r="F74" s="364">
        <v>0</v>
      </c>
      <c r="G74" s="365">
        <v>0</v>
      </c>
      <c r="H74" s="364">
        <v>0</v>
      </c>
      <c r="I74" s="365">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362">
        <v>0</v>
      </c>
      <c r="E75" s="363">
        <v>0</v>
      </c>
      <c r="F75" s="364">
        <v>0</v>
      </c>
      <c r="G75" s="365">
        <v>0</v>
      </c>
      <c r="H75" s="364">
        <v>0</v>
      </c>
      <c r="I75" s="365">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362">
        <v>0</v>
      </c>
      <c r="E76" s="363">
        <v>0</v>
      </c>
      <c r="F76" s="364">
        <v>0</v>
      </c>
      <c r="G76" s="365">
        <v>0</v>
      </c>
      <c r="H76" s="364">
        <v>0</v>
      </c>
      <c r="I76" s="365">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362">
        <v>0</v>
      </c>
      <c r="E77" s="363">
        <v>0</v>
      </c>
      <c r="F77" s="364">
        <v>0</v>
      </c>
      <c r="G77" s="365">
        <v>0</v>
      </c>
      <c r="H77" s="364">
        <v>0</v>
      </c>
      <c r="I77" s="365">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362">
        <v>0</v>
      </c>
      <c r="E78" s="363">
        <v>0</v>
      </c>
      <c r="F78" s="364">
        <v>0</v>
      </c>
      <c r="G78" s="365">
        <v>0</v>
      </c>
      <c r="H78" s="364">
        <v>0</v>
      </c>
      <c r="I78" s="365">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362">
        <v>0</v>
      </c>
      <c r="E79" s="363">
        <v>0</v>
      </c>
      <c r="F79" s="364">
        <v>0</v>
      </c>
      <c r="G79" s="365">
        <v>0</v>
      </c>
      <c r="H79" s="364">
        <v>0</v>
      </c>
      <c r="I79" s="365">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362">
        <v>1</v>
      </c>
      <c r="E80" s="363">
        <v>1</v>
      </c>
      <c r="F80" s="364">
        <v>1</v>
      </c>
      <c r="G80" s="365">
        <v>0</v>
      </c>
      <c r="H80" s="364">
        <v>0</v>
      </c>
      <c r="I80" s="365">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362">
        <v>0</v>
      </c>
      <c r="E81" s="363">
        <v>0</v>
      </c>
      <c r="F81" s="364">
        <v>0</v>
      </c>
      <c r="G81" s="365">
        <v>0</v>
      </c>
      <c r="H81" s="364">
        <v>0</v>
      </c>
      <c r="I81" s="365">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362">
        <v>0</v>
      </c>
      <c r="E82" s="363">
        <v>0</v>
      </c>
      <c r="F82" s="364">
        <v>0</v>
      </c>
      <c r="G82" s="365">
        <v>0</v>
      </c>
      <c r="H82" s="364">
        <v>0</v>
      </c>
      <c r="I82" s="365">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362">
        <v>0</v>
      </c>
      <c r="E83" s="363">
        <v>0</v>
      </c>
      <c r="F83" s="364">
        <v>0</v>
      </c>
      <c r="G83" s="365">
        <v>0</v>
      </c>
      <c r="H83" s="364">
        <v>0</v>
      </c>
      <c r="I83" s="365">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366">
        <v>350</v>
      </c>
      <c r="E86" s="367">
        <v>350</v>
      </c>
      <c r="F86" s="368">
        <v>0</v>
      </c>
      <c r="G86" s="369">
        <v>185</v>
      </c>
      <c r="H86" s="368">
        <v>0</v>
      </c>
      <c r="I86" s="369">
        <v>0</v>
      </c>
      <c r="J86" s="249">
        <v>0</v>
      </c>
      <c r="K86" s="256">
        <v>164</v>
      </c>
      <c r="L86" s="249">
        <v>0</v>
      </c>
      <c r="M86" s="256">
        <v>0</v>
      </c>
      <c r="N86" s="200"/>
      <c r="O86" s="71">
        <f>IF(ISERROR(G86+I86+K86+M86),"Invalid Input",G86+I86+K86+M86)</f>
        <v>349</v>
      </c>
      <c r="P86" s="68">
        <v>0</v>
      </c>
      <c r="Q86" s="53">
        <f>IF(ISERROR(P86-O86),"Invalid Input",(P86-O86))</f>
        <v>-349</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SheetNames!A28</f>
        <v>EC142</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2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D24" sqref="D24:G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EC145 - Walter Sisulu</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v>23706</v>
      </c>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v>21171</v>
      </c>
      <c r="E8" s="90" t="s">
        <v>32</v>
      </c>
      <c r="F8" s="1"/>
      <c r="G8" s="1"/>
      <c r="H8" s="1"/>
      <c r="I8" s="1"/>
      <c r="J8" s="1"/>
      <c r="K8" s="1"/>
      <c r="L8" s="1"/>
      <c r="M8" s="1"/>
      <c r="N8" s="1"/>
      <c r="O8" s="1"/>
      <c r="P8" s="1"/>
      <c r="Q8" s="1"/>
      <c r="R8" s="1"/>
      <c r="S8" s="92"/>
      <c r="T8" s="92"/>
    </row>
    <row r="9" spans="1:20" ht="15.75" customHeight="1">
      <c r="A9" s="67"/>
      <c r="B9" s="62"/>
      <c r="C9" s="130" t="s">
        <v>65</v>
      </c>
      <c r="D9" s="129">
        <v>2400</v>
      </c>
      <c r="E9" s="90" t="s">
        <v>32</v>
      </c>
      <c r="F9" s="1"/>
      <c r="G9" s="1"/>
      <c r="H9" s="1"/>
      <c r="I9" s="1"/>
      <c r="J9" s="1"/>
      <c r="K9" s="1"/>
      <c r="L9" s="1"/>
      <c r="M9" s="1"/>
      <c r="N9" s="1"/>
      <c r="O9" s="1"/>
      <c r="P9" s="1"/>
      <c r="Q9" s="1"/>
      <c r="R9" s="1"/>
      <c r="S9" s="92"/>
      <c r="T9" s="92"/>
    </row>
    <row r="10" spans="1:20" ht="15">
      <c r="A10" s="67"/>
      <c r="B10" s="62"/>
      <c r="C10" s="128" t="s">
        <v>66</v>
      </c>
      <c r="D10" s="129">
        <v>22626</v>
      </c>
      <c r="E10" s="90" t="s">
        <v>32</v>
      </c>
      <c r="F10" s="1"/>
      <c r="G10" s="1"/>
      <c r="H10" s="1"/>
      <c r="I10" s="1"/>
      <c r="J10" s="1"/>
      <c r="K10" s="1"/>
      <c r="L10" s="1"/>
      <c r="M10" s="1"/>
      <c r="N10" s="1"/>
      <c r="O10" s="1"/>
      <c r="P10" s="1"/>
      <c r="Q10" s="1"/>
      <c r="R10" s="1"/>
      <c r="S10" s="92"/>
      <c r="T10" s="92"/>
    </row>
    <row r="11" spans="1:20" ht="15">
      <c r="A11" s="67"/>
      <c r="B11" s="62"/>
      <c r="C11" s="128" t="s">
        <v>67</v>
      </c>
      <c r="D11" s="126">
        <v>1080</v>
      </c>
      <c r="E11" s="90" t="s">
        <v>32</v>
      </c>
      <c r="F11" s="1"/>
      <c r="G11" s="1"/>
      <c r="H11" s="1"/>
      <c r="I11" s="1"/>
      <c r="J11" s="1"/>
      <c r="K11" s="1"/>
      <c r="L11" s="1"/>
      <c r="M11" s="1"/>
      <c r="N11" s="1"/>
      <c r="O11" s="1"/>
      <c r="P11" s="1"/>
      <c r="Q11" s="1"/>
      <c r="R11" s="1"/>
      <c r="S11" s="92"/>
      <c r="T11" s="92"/>
    </row>
    <row r="12" spans="1:20" ht="15">
      <c r="A12" s="67"/>
      <c r="B12" s="62"/>
      <c r="C12" s="128" t="s">
        <v>68</v>
      </c>
      <c r="D12" s="129">
        <v>20582</v>
      </c>
      <c r="E12" s="90" t="s">
        <v>32</v>
      </c>
      <c r="F12" s="1"/>
      <c r="G12" s="1"/>
      <c r="H12" s="1"/>
      <c r="I12" s="1"/>
      <c r="J12" s="1"/>
      <c r="K12" s="1"/>
      <c r="L12" s="1"/>
      <c r="M12" s="1"/>
      <c r="N12" s="1"/>
      <c r="O12" s="1"/>
      <c r="P12" s="1"/>
      <c r="Q12" s="1"/>
      <c r="R12" s="1"/>
      <c r="S12" s="92"/>
      <c r="T12" s="92"/>
    </row>
    <row r="13" spans="1:20" ht="15">
      <c r="A13" s="67"/>
      <c r="B13" s="62"/>
      <c r="C13" s="128" t="s">
        <v>69</v>
      </c>
      <c r="D13" s="129">
        <v>200</v>
      </c>
      <c r="E13" s="90" t="s">
        <v>32</v>
      </c>
      <c r="F13" s="1"/>
      <c r="G13" s="1"/>
      <c r="H13" s="1"/>
      <c r="I13" s="1"/>
      <c r="J13" s="1"/>
      <c r="K13" s="1"/>
      <c r="L13" s="1"/>
      <c r="M13" s="1"/>
      <c r="N13" s="1"/>
      <c r="O13" s="1"/>
      <c r="P13" s="1"/>
      <c r="Q13" s="1"/>
      <c r="R13" s="1"/>
      <c r="S13" s="92"/>
      <c r="T13" s="92"/>
    </row>
    <row r="14" spans="1:20" ht="25.5">
      <c r="A14" s="67"/>
      <c r="B14" s="62"/>
      <c r="C14" s="128" t="s">
        <v>70</v>
      </c>
      <c r="D14" s="129">
        <v>19772</v>
      </c>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10</v>
      </c>
      <c r="G41" s="256">
        <v>10</v>
      </c>
      <c r="H41" s="249">
        <v>0</v>
      </c>
      <c r="I41" s="256">
        <v>0</v>
      </c>
      <c r="J41" s="249">
        <v>0</v>
      </c>
      <c r="K41" s="256">
        <v>0</v>
      </c>
      <c r="L41" s="249">
        <v>0</v>
      </c>
      <c r="M41" s="256">
        <v>0</v>
      </c>
      <c r="N41" s="200"/>
      <c r="O41" s="71">
        <f>IF(ISERROR(G41+I41+K41+M41),"Invalid Input",G41+I41+K41+M41)</f>
        <v>10</v>
      </c>
      <c r="P41" s="68">
        <v>0</v>
      </c>
      <c r="Q41" s="53">
        <f>IF(ISERROR(P41-O41),"Invalid Input",(P41-O41))</f>
        <v>-10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5</v>
      </c>
      <c r="G43" s="256">
        <v>5</v>
      </c>
      <c r="H43" s="249">
        <v>0</v>
      </c>
      <c r="I43" s="256">
        <v>0</v>
      </c>
      <c r="J43" s="249">
        <v>0</v>
      </c>
      <c r="K43" s="256">
        <v>0</v>
      </c>
      <c r="L43" s="249">
        <v>0</v>
      </c>
      <c r="M43" s="256">
        <v>0</v>
      </c>
      <c r="N43" s="200"/>
      <c r="O43" s="71">
        <f>IF(ISERROR(G43+I43+K43+M43),"Invalid Input",G43+I43+K43+M43)</f>
        <v>5</v>
      </c>
      <c r="P43" s="68">
        <v>0</v>
      </c>
      <c r="Q43" s="53">
        <f>IF(ISERROR(P43-O43),"Invalid Input",(P43-O43))</f>
        <v>-5</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c r="G61" s="256"/>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c r="G68" s="256"/>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c r="G69" s="256"/>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c r="G72" s="256"/>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2</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4</v>
      </c>
      <c r="G74" s="256">
        <v>4</v>
      </c>
      <c r="H74" s="249">
        <v>0</v>
      </c>
      <c r="I74" s="256">
        <v>0</v>
      </c>
      <c r="J74" s="249">
        <v>0</v>
      </c>
      <c r="K74" s="256">
        <v>0</v>
      </c>
      <c r="L74" s="249">
        <v>0</v>
      </c>
      <c r="M74" s="256">
        <v>0</v>
      </c>
      <c r="N74" s="200"/>
      <c r="O74" s="71">
        <f t="shared" si="3"/>
        <v>4</v>
      </c>
      <c r="P74" s="68">
        <v>0</v>
      </c>
      <c r="Q74" s="53">
        <f t="shared" si="4"/>
        <v>-4</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3</v>
      </c>
      <c r="G80" s="256">
        <v>5</v>
      </c>
      <c r="H80" s="249">
        <v>0</v>
      </c>
      <c r="I80" s="256">
        <v>0</v>
      </c>
      <c r="J80" s="249">
        <v>0</v>
      </c>
      <c r="K80" s="256">
        <v>0</v>
      </c>
      <c r="L80" s="249">
        <v>0</v>
      </c>
      <c r="M80" s="256">
        <v>0</v>
      </c>
      <c r="N80" s="200"/>
      <c r="O80" s="71">
        <f t="shared" si="3"/>
        <v>5</v>
      </c>
      <c r="P80" s="68">
        <v>0</v>
      </c>
      <c r="Q80" s="53">
        <f t="shared" si="4"/>
        <v>-5</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72</v>
      </c>
      <c r="H86" s="249">
        <v>0</v>
      </c>
      <c r="I86" s="256">
        <v>0</v>
      </c>
      <c r="J86" s="249">
        <v>0</v>
      </c>
      <c r="K86" s="256">
        <v>0</v>
      </c>
      <c r="L86" s="249">
        <v>0</v>
      </c>
      <c r="M86" s="256">
        <v>0</v>
      </c>
      <c r="N86" s="200"/>
      <c r="O86" s="71">
        <f>IF(ISERROR(G86+I86+K86+M86),"Invalid Input",G86+I86+K86+M86)</f>
        <v>72</v>
      </c>
      <c r="P86" s="68">
        <v>0</v>
      </c>
      <c r="Q86" s="53">
        <f>IF(ISERROR(P86-O86),"Invalid Input",(P86-O86))</f>
        <v>-72</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SheetNames!A31</f>
        <v>EC145</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zoomScale="89" zoomScaleNormal="89" zoomScalePageLayoutView="0" workbookViewId="0" topLeftCell="A55">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BUF - Buffalo City</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240"/>
      <c r="E5" s="91" t="s">
        <v>36</v>
      </c>
    </row>
    <row r="6" spans="3:5" ht="15">
      <c r="C6" s="125" t="s">
        <v>29</v>
      </c>
      <c r="D6" s="242"/>
      <c r="E6" s="90" t="s">
        <v>32</v>
      </c>
    </row>
    <row r="7" spans="1:20" ht="25.5">
      <c r="A7" s="67"/>
      <c r="B7" s="62"/>
      <c r="C7" s="128" t="s">
        <v>63</v>
      </c>
      <c r="D7" s="242"/>
      <c r="E7" s="90" t="s">
        <v>31</v>
      </c>
      <c r="F7" s="1"/>
      <c r="G7" s="1"/>
      <c r="H7" s="1"/>
      <c r="I7" s="1"/>
      <c r="J7" s="1"/>
      <c r="K7" s="1"/>
      <c r="L7" s="1"/>
      <c r="M7" s="1"/>
      <c r="N7" s="1"/>
      <c r="O7" s="1"/>
      <c r="P7" s="1"/>
      <c r="Q7" s="1"/>
      <c r="R7" s="1"/>
      <c r="S7" s="92"/>
      <c r="T7" s="92"/>
    </row>
    <row r="8" spans="1:20" ht="15">
      <c r="A8" s="67"/>
      <c r="B8" s="62"/>
      <c r="C8" s="118" t="s">
        <v>64</v>
      </c>
      <c r="D8" s="242"/>
      <c r="E8" s="90" t="s">
        <v>32</v>
      </c>
      <c r="F8" s="1"/>
      <c r="G8" s="1"/>
      <c r="H8" s="1"/>
      <c r="I8" s="1"/>
      <c r="J8" s="1"/>
      <c r="K8" s="1"/>
      <c r="L8" s="1"/>
      <c r="M8" s="1"/>
      <c r="N8" s="1"/>
      <c r="O8" s="1"/>
      <c r="P8" s="1"/>
      <c r="Q8" s="1"/>
      <c r="R8" s="1"/>
      <c r="S8" s="92"/>
      <c r="T8" s="92"/>
    </row>
    <row r="9" spans="1:20" ht="15.75" customHeight="1">
      <c r="A9" s="67"/>
      <c r="B9" s="62"/>
      <c r="C9" s="130" t="s">
        <v>65</v>
      </c>
      <c r="D9" s="242"/>
      <c r="E9" s="90" t="s">
        <v>32</v>
      </c>
      <c r="F9" s="1"/>
      <c r="G9" s="1"/>
      <c r="H9" s="1"/>
      <c r="I9" s="1"/>
      <c r="J9" s="1"/>
      <c r="K9" s="1"/>
      <c r="L9" s="1"/>
      <c r="M9" s="1"/>
      <c r="N9" s="1"/>
      <c r="O9" s="1"/>
      <c r="P9" s="1"/>
      <c r="Q9" s="1"/>
      <c r="R9" s="1"/>
      <c r="S9" s="92"/>
      <c r="T9" s="92"/>
    </row>
    <row r="10" spans="1:20" ht="15">
      <c r="A10" s="67"/>
      <c r="B10" s="62"/>
      <c r="C10" s="128" t="s">
        <v>66</v>
      </c>
      <c r="D10" s="243"/>
      <c r="E10" s="90" t="s">
        <v>32</v>
      </c>
      <c r="F10" s="1"/>
      <c r="G10" s="1"/>
      <c r="H10" s="1"/>
      <c r="I10" s="1"/>
      <c r="J10" s="1"/>
      <c r="K10" s="1"/>
      <c r="L10" s="1"/>
      <c r="M10" s="1"/>
      <c r="N10" s="1"/>
      <c r="O10" s="1"/>
      <c r="P10" s="1"/>
      <c r="Q10" s="1"/>
      <c r="R10" s="1"/>
      <c r="S10" s="92"/>
      <c r="T10" s="92"/>
    </row>
    <row r="11" spans="1:20" ht="15">
      <c r="A11" s="67"/>
      <c r="B11" s="62"/>
      <c r="C11" s="128" t="s">
        <v>67</v>
      </c>
      <c r="D11" s="242"/>
      <c r="E11" s="90" t="s">
        <v>32</v>
      </c>
      <c r="F11" s="1"/>
      <c r="G11" s="1"/>
      <c r="H11" s="1"/>
      <c r="I11" s="1"/>
      <c r="J11" s="1"/>
      <c r="K11" s="1"/>
      <c r="L11" s="1"/>
      <c r="M11" s="1"/>
      <c r="N11" s="1"/>
      <c r="O11" s="1"/>
      <c r="P11" s="1"/>
      <c r="Q11" s="1"/>
      <c r="R11" s="1"/>
      <c r="S11" s="92"/>
      <c r="T11" s="92"/>
    </row>
    <row r="12" spans="1:20" ht="15">
      <c r="A12" s="67"/>
      <c r="B12" s="62"/>
      <c r="C12" s="128" t="s">
        <v>68</v>
      </c>
      <c r="D12" s="243"/>
      <c r="E12" s="90" t="s">
        <v>32</v>
      </c>
      <c r="F12" s="1"/>
      <c r="G12" s="1"/>
      <c r="H12" s="1"/>
      <c r="I12" s="1"/>
      <c r="J12" s="1"/>
      <c r="K12" s="1"/>
      <c r="L12" s="1"/>
      <c r="M12" s="1"/>
      <c r="N12" s="1"/>
      <c r="O12" s="1"/>
      <c r="P12" s="1"/>
      <c r="Q12" s="1"/>
      <c r="R12" s="1"/>
      <c r="S12" s="92"/>
      <c r="T12" s="92"/>
    </row>
    <row r="13" spans="1:20" ht="15">
      <c r="A13" s="67"/>
      <c r="B13" s="62"/>
      <c r="C13" s="128" t="s">
        <v>69</v>
      </c>
      <c r="D13" s="242"/>
      <c r="E13" s="90" t="s">
        <v>32</v>
      </c>
      <c r="F13" s="1"/>
      <c r="G13" s="1"/>
      <c r="H13" s="1"/>
      <c r="I13" s="1"/>
      <c r="J13" s="1"/>
      <c r="K13" s="1"/>
      <c r="L13" s="1"/>
      <c r="M13" s="1"/>
      <c r="N13" s="1"/>
      <c r="O13" s="1"/>
      <c r="P13" s="1"/>
      <c r="Q13" s="1"/>
      <c r="R13" s="1"/>
      <c r="S13" s="92"/>
      <c r="T13" s="92"/>
    </row>
    <row r="14" spans="1:20" ht="25.5">
      <c r="A14" s="67"/>
      <c r="B14" s="62"/>
      <c r="C14" s="128" t="s">
        <v>70</v>
      </c>
      <c r="D14" s="242"/>
      <c r="E14" s="90" t="s">
        <v>32</v>
      </c>
      <c r="F14" s="1"/>
      <c r="G14" s="1"/>
      <c r="H14" s="1"/>
      <c r="I14" s="1"/>
      <c r="J14" s="1"/>
      <c r="K14" s="1"/>
      <c r="L14" s="1"/>
      <c r="M14" s="1"/>
      <c r="N14" s="1"/>
      <c r="O14" s="1"/>
      <c r="P14" s="1"/>
      <c r="Q14" s="1"/>
      <c r="R14" s="1"/>
      <c r="S14" s="92"/>
      <c r="T14" s="92"/>
    </row>
    <row r="15" spans="1:20" ht="15">
      <c r="A15" s="67"/>
      <c r="B15" s="62"/>
      <c r="C15" s="125" t="s">
        <v>71</v>
      </c>
      <c r="D15" s="242"/>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6"/>
      <c r="E44" s="246"/>
      <c r="F44" s="251"/>
      <c r="G44" s="258"/>
      <c r="H44" s="251"/>
      <c r="I44" s="258"/>
      <c r="J44" s="251"/>
      <c r="K44" s="258"/>
      <c r="L44" s="254"/>
      <c r="M44" s="258"/>
      <c r="N44" s="200"/>
      <c r="O44" s="71"/>
      <c r="P44" s="104"/>
      <c r="Q44" s="53"/>
      <c r="R44" s="16"/>
      <c r="S44" s="99"/>
      <c r="T44" s="99"/>
    </row>
    <row r="45" spans="1:20" ht="13.5" customHeight="1">
      <c r="A45" s="437" t="s">
        <v>25</v>
      </c>
      <c r="B45" s="438"/>
      <c r="C45" s="439"/>
      <c r="D45" s="246"/>
      <c r="E45" s="246"/>
      <c r="F45" s="251"/>
      <c r="G45" s="258"/>
      <c r="H45" s="251"/>
      <c r="I45" s="258"/>
      <c r="J45" s="251"/>
      <c r="K45" s="258"/>
      <c r="L45" s="254"/>
      <c r="M45" s="258"/>
      <c r="N45" s="200"/>
      <c r="O45" s="71"/>
      <c r="P45" s="104"/>
      <c r="Q45" s="53"/>
      <c r="R45" s="16"/>
      <c r="S45" s="99"/>
      <c r="T45" s="99"/>
    </row>
    <row r="46" spans="1:20" ht="6.75" customHeight="1">
      <c r="A46" s="119"/>
      <c r="B46" s="120"/>
      <c r="C46" s="121"/>
      <c r="D46" s="246"/>
      <c r="E46" s="246"/>
      <c r="F46" s="251"/>
      <c r="G46" s="258"/>
      <c r="H46" s="251"/>
      <c r="I46" s="258"/>
      <c r="J46" s="251"/>
      <c r="K46" s="258"/>
      <c r="L46" s="254"/>
      <c r="M46" s="258"/>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248"/>
      <c r="E59" s="248"/>
      <c r="F59" s="252"/>
      <c r="G59" s="259"/>
      <c r="H59" s="252"/>
      <c r="I59" s="259"/>
      <c r="J59" s="252"/>
      <c r="K59" s="259"/>
      <c r="L59" s="255"/>
      <c r="M59" s="259"/>
      <c r="N59" s="239"/>
      <c r="O59" s="51"/>
      <c r="P59" s="42"/>
      <c r="Q59" s="53"/>
      <c r="R59" s="16" t="b">
        <v>1</v>
      </c>
      <c r="S59" s="101"/>
      <c r="T59" s="101"/>
    </row>
    <row r="60" spans="1:20" ht="15">
      <c r="A60" s="79" t="s">
        <v>17</v>
      </c>
      <c r="B60" s="45"/>
      <c r="C60" s="38"/>
      <c r="D60" s="248"/>
      <c r="E60" s="248"/>
      <c r="F60" s="252"/>
      <c r="G60" s="259"/>
      <c r="H60" s="252"/>
      <c r="I60" s="259"/>
      <c r="J60" s="252"/>
      <c r="K60" s="259"/>
      <c r="L60" s="255"/>
      <c r="M60" s="259"/>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248"/>
      <c r="E64" s="248"/>
      <c r="F64" s="252"/>
      <c r="G64" s="259"/>
      <c r="H64" s="252"/>
      <c r="I64" s="259"/>
      <c r="J64" s="252"/>
      <c r="K64" s="259"/>
      <c r="L64" s="255"/>
      <c r="M64" s="259"/>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248"/>
      <c r="E70" s="248"/>
      <c r="F70" s="252"/>
      <c r="G70" s="259"/>
      <c r="H70" s="252"/>
      <c r="I70" s="259"/>
      <c r="J70" s="252"/>
      <c r="K70" s="259"/>
      <c r="L70" s="255"/>
      <c r="M70" s="259"/>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248"/>
      <c r="E84" s="248"/>
      <c r="F84" s="252"/>
      <c r="G84" s="259"/>
      <c r="H84" s="252"/>
      <c r="I84" s="259"/>
      <c r="J84" s="252"/>
      <c r="K84" s="259"/>
      <c r="L84" s="255"/>
      <c r="M84" s="259"/>
      <c r="N84" s="239"/>
      <c r="O84" s="51"/>
      <c r="P84" s="42"/>
      <c r="Q84" s="53"/>
      <c r="R84" s="16" t="b">
        <v>1</v>
      </c>
      <c r="S84" s="101"/>
      <c r="T84" s="101"/>
    </row>
    <row r="85" spans="1:20" ht="15">
      <c r="A85" s="79" t="s">
        <v>21</v>
      </c>
      <c r="B85" s="37"/>
      <c r="C85" s="38"/>
      <c r="D85" s="248"/>
      <c r="E85" s="248"/>
      <c r="F85" s="252"/>
      <c r="G85" s="259"/>
      <c r="H85" s="252"/>
      <c r="I85" s="259"/>
      <c r="J85" s="252"/>
      <c r="K85" s="259"/>
      <c r="L85" s="255"/>
      <c r="M85" s="259"/>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f>
        <v>BUF</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0.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PageLayoutView="0" workbookViewId="0" topLeftCell="A61">
      <selection activeCell="H86" sqref="H86:L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DC14 - Joe Gqabi</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v>15626</v>
      </c>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v>4597</v>
      </c>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336</v>
      </c>
      <c r="E42" s="245">
        <v>2000</v>
      </c>
      <c r="F42" s="249">
        <v>500</v>
      </c>
      <c r="G42" s="256">
        <v>302</v>
      </c>
      <c r="H42" s="249">
        <v>0</v>
      </c>
      <c r="I42" s="256">
        <v>0</v>
      </c>
      <c r="J42" s="445">
        <v>500</v>
      </c>
      <c r="K42" s="446">
        <v>573</v>
      </c>
      <c r="L42" s="249">
        <v>0</v>
      </c>
      <c r="M42" s="256">
        <v>0</v>
      </c>
      <c r="N42" s="200"/>
      <c r="O42" s="71">
        <f>IF(ISERROR(G42+I42+K42+M42),"Invalid Input",G42+I42+K42+M42)</f>
        <v>875</v>
      </c>
      <c r="P42" s="68">
        <v>0</v>
      </c>
      <c r="Q42" s="53">
        <f>IF(ISERROR(P42-O42),"Invalid Input",(P42-O42))</f>
        <v>-875</v>
      </c>
      <c r="R42" s="16" t="b">
        <v>1</v>
      </c>
      <c r="S42" s="99"/>
      <c r="T42" s="99"/>
    </row>
    <row r="43" spans="1:20" ht="15" customHeight="1">
      <c r="A43" s="27"/>
      <c r="B43" s="428" t="s">
        <v>78</v>
      </c>
      <c r="C43" s="429">
        <v>0</v>
      </c>
      <c r="D43" s="244">
        <v>0</v>
      </c>
      <c r="E43" s="245">
        <v>0</v>
      </c>
      <c r="F43" s="249">
        <v>0</v>
      </c>
      <c r="G43" s="256">
        <v>0</v>
      </c>
      <c r="H43" s="249">
        <v>0</v>
      </c>
      <c r="I43" s="256">
        <v>0</v>
      </c>
      <c r="J43" s="445">
        <v>0</v>
      </c>
      <c r="K43" s="44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500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3000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650</v>
      </c>
      <c r="F86" s="249">
        <v>150</v>
      </c>
      <c r="G86" s="256">
        <v>143</v>
      </c>
      <c r="H86" s="447">
        <v>150</v>
      </c>
      <c r="I86" s="448">
        <v>0</v>
      </c>
      <c r="J86" s="447">
        <v>150</v>
      </c>
      <c r="K86" s="448">
        <v>0</v>
      </c>
      <c r="L86" s="447">
        <v>150</v>
      </c>
      <c r="M86" s="256">
        <v>0</v>
      </c>
      <c r="N86" s="200"/>
      <c r="O86" s="71">
        <f>IF(ISERROR(G86+I86+K86+M86),"Invalid Input",G86+I86+K86+M86)</f>
        <v>143</v>
      </c>
      <c r="P86" s="68">
        <v>0</v>
      </c>
      <c r="Q86" s="53">
        <f>IF(ISERROR(P86-O86),"Invalid Input",(P86-O86))</f>
        <v>-143</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SheetNames!A32</f>
        <v>DC14</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1.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EC153 - Ngquza Hills</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SheetNames!A33</f>
        <v>EC153</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2.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0" zoomScaleNormal="80"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EC154 - Port St Johns</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SheetNames!A34</f>
        <v>EC154</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3.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EC155 - Nyandeni</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SheetNames!A35</f>
        <v>EC155</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4.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60" zoomScaleNormal="60" zoomScalePageLayoutView="0" workbookViewId="0" topLeftCell="A17">
      <pane ySplit="1590" topLeftCell="A1" activePane="bottomLeft" state="split"/>
      <selection pane="topLeft" activeCell="O29" sqref="O29"/>
      <selection pane="bottomLeft"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EC156 - Mhlontlo</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SheetNames!A36</f>
        <v>EC156</v>
      </c>
    </row>
  </sheetData>
  <sheetProtection/>
  <mergeCells count="48">
    <mergeCell ref="B37:C37"/>
    <mergeCell ref="B53:C53"/>
    <mergeCell ref="B34:C34"/>
    <mergeCell ref="B61:C61"/>
    <mergeCell ref="B57:C57"/>
    <mergeCell ref="B59:C59"/>
    <mergeCell ref="B58:C58"/>
    <mergeCell ref="A51:C51"/>
    <mergeCell ref="B64:C64"/>
    <mergeCell ref="B41:C41"/>
    <mergeCell ref="B47:C47"/>
    <mergeCell ref="B48:C48"/>
    <mergeCell ref="A22:C22"/>
    <mergeCell ref="B24:C24"/>
    <mergeCell ref="B25:C25"/>
    <mergeCell ref="B26:C26"/>
    <mergeCell ref="B27:C27"/>
    <mergeCell ref="B36:C36"/>
    <mergeCell ref="B33:C33"/>
    <mergeCell ref="B28:C28"/>
    <mergeCell ref="B86:C86"/>
    <mergeCell ref="B43:C43"/>
    <mergeCell ref="A45:C45"/>
    <mergeCell ref="B49:C49"/>
    <mergeCell ref="B50:C50"/>
    <mergeCell ref="B76:C76"/>
    <mergeCell ref="B62:C62"/>
    <mergeCell ref="B54:C54"/>
    <mergeCell ref="B63:C63"/>
    <mergeCell ref="B77:C77"/>
    <mergeCell ref="B81:C81"/>
    <mergeCell ref="B29:C29"/>
    <mergeCell ref="B30:C30"/>
    <mergeCell ref="B32:C32"/>
    <mergeCell ref="B55:C55"/>
    <mergeCell ref="B40:C40"/>
    <mergeCell ref="A38:C38"/>
    <mergeCell ref="B42:C42"/>
    <mergeCell ref="B82:C82"/>
    <mergeCell ref="B83:C83"/>
    <mergeCell ref="B84:C84"/>
    <mergeCell ref="B72:C72"/>
    <mergeCell ref="B78:C78"/>
    <mergeCell ref="B79:C79"/>
    <mergeCell ref="B80:C80"/>
    <mergeCell ref="B74:C74"/>
    <mergeCell ref="B75:C75"/>
    <mergeCell ref="B73:C73"/>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EC157 - King Sabata Dalindyebo</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SheetNames!A37</f>
        <v>EC157</v>
      </c>
    </row>
  </sheetData>
  <sheetProtection/>
  <mergeCells count="48">
    <mergeCell ref="B37:C37"/>
    <mergeCell ref="B53:C53"/>
    <mergeCell ref="B34:C34"/>
    <mergeCell ref="B61:C61"/>
    <mergeCell ref="B57:C57"/>
    <mergeCell ref="B59:C59"/>
    <mergeCell ref="B58:C58"/>
    <mergeCell ref="A51:C51"/>
    <mergeCell ref="B64:C64"/>
    <mergeCell ref="B41:C41"/>
    <mergeCell ref="B47:C47"/>
    <mergeCell ref="B48:C48"/>
    <mergeCell ref="A22:C22"/>
    <mergeCell ref="B24:C24"/>
    <mergeCell ref="B25:C25"/>
    <mergeCell ref="B26:C26"/>
    <mergeCell ref="B27:C27"/>
    <mergeCell ref="B36:C36"/>
    <mergeCell ref="B33:C33"/>
    <mergeCell ref="B28:C28"/>
    <mergeCell ref="B86:C86"/>
    <mergeCell ref="B43:C43"/>
    <mergeCell ref="A45:C45"/>
    <mergeCell ref="B49:C49"/>
    <mergeCell ref="B50:C50"/>
    <mergeCell ref="B76:C76"/>
    <mergeCell ref="B62:C62"/>
    <mergeCell ref="B54:C54"/>
    <mergeCell ref="B63:C63"/>
    <mergeCell ref="B77:C77"/>
    <mergeCell ref="B81:C81"/>
    <mergeCell ref="B29:C29"/>
    <mergeCell ref="B30:C30"/>
    <mergeCell ref="B32:C32"/>
    <mergeCell ref="B55:C55"/>
    <mergeCell ref="B40:C40"/>
    <mergeCell ref="A38:C38"/>
    <mergeCell ref="B42:C42"/>
    <mergeCell ref="B82:C82"/>
    <mergeCell ref="B83:C83"/>
    <mergeCell ref="B84:C84"/>
    <mergeCell ref="B72:C72"/>
    <mergeCell ref="B78:C78"/>
    <mergeCell ref="B79:C79"/>
    <mergeCell ref="B80:C80"/>
    <mergeCell ref="B74:C74"/>
    <mergeCell ref="B75:C75"/>
    <mergeCell ref="B73:C73"/>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DC15 - O .R. Tambo</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SheetNames!A38</f>
        <v>DC15</v>
      </c>
    </row>
  </sheetData>
  <sheetProtection/>
  <mergeCells count="48">
    <mergeCell ref="B37:C37"/>
    <mergeCell ref="B53:C53"/>
    <mergeCell ref="B34:C34"/>
    <mergeCell ref="B61:C61"/>
    <mergeCell ref="B57:C57"/>
    <mergeCell ref="B59:C59"/>
    <mergeCell ref="B58:C58"/>
    <mergeCell ref="A51:C51"/>
    <mergeCell ref="B64:C64"/>
    <mergeCell ref="B41:C41"/>
    <mergeCell ref="B47:C47"/>
    <mergeCell ref="B48:C48"/>
    <mergeCell ref="A22:C22"/>
    <mergeCell ref="B24:C24"/>
    <mergeCell ref="B25:C25"/>
    <mergeCell ref="B26:C26"/>
    <mergeCell ref="B27:C27"/>
    <mergeCell ref="B36:C36"/>
    <mergeCell ref="B33:C33"/>
    <mergeCell ref="B28:C28"/>
    <mergeCell ref="B86:C86"/>
    <mergeCell ref="B43:C43"/>
    <mergeCell ref="A45:C45"/>
    <mergeCell ref="B49:C49"/>
    <mergeCell ref="B50:C50"/>
    <mergeCell ref="B76:C76"/>
    <mergeCell ref="B62:C62"/>
    <mergeCell ref="B54:C54"/>
    <mergeCell ref="B63:C63"/>
    <mergeCell ref="B77:C77"/>
    <mergeCell ref="B81:C81"/>
    <mergeCell ref="B29:C29"/>
    <mergeCell ref="B30:C30"/>
    <mergeCell ref="B32:C32"/>
    <mergeCell ref="B55:C55"/>
    <mergeCell ref="B40:C40"/>
    <mergeCell ref="A38:C38"/>
    <mergeCell ref="B42:C42"/>
    <mergeCell ref="B82:C82"/>
    <mergeCell ref="B83:C83"/>
    <mergeCell ref="B84:C84"/>
    <mergeCell ref="B72:C72"/>
    <mergeCell ref="B78:C78"/>
    <mergeCell ref="B79:C79"/>
    <mergeCell ref="B80:C80"/>
    <mergeCell ref="B74:C74"/>
    <mergeCell ref="B75:C75"/>
    <mergeCell ref="B73:C73"/>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68">
      <selection activeCell="G90" sqref="G90"/>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EC441 - Matatiele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370">
        <v>2630</v>
      </c>
      <c r="E5" s="91" t="s">
        <v>36</v>
      </c>
    </row>
    <row r="6" spans="3:5" ht="16.5">
      <c r="C6" s="125" t="s">
        <v>29</v>
      </c>
      <c r="D6" s="371">
        <v>0</v>
      </c>
      <c r="E6" s="90" t="s">
        <v>32</v>
      </c>
    </row>
    <row r="7" spans="1:20" ht="25.5">
      <c r="A7" s="67"/>
      <c r="B7" s="62"/>
      <c r="C7" s="128" t="s">
        <v>63</v>
      </c>
      <c r="D7" s="372">
        <v>9308</v>
      </c>
      <c r="E7" s="90" t="s">
        <v>31</v>
      </c>
      <c r="F7" s="1"/>
      <c r="G7" s="1"/>
      <c r="H7" s="1"/>
      <c r="I7" s="1"/>
      <c r="J7" s="1"/>
      <c r="K7" s="1"/>
      <c r="L7" s="1"/>
      <c r="M7" s="1"/>
      <c r="N7" s="1"/>
      <c r="O7" s="1"/>
      <c r="P7" s="1"/>
      <c r="Q7" s="1"/>
      <c r="R7" s="1"/>
      <c r="S7" s="92"/>
      <c r="T7" s="92"/>
    </row>
    <row r="8" spans="1:20" ht="15">
      <c r="A8" s="67"/>
      <c r="B8" s="62"/>
      <c r="C8" s="118" t="s">
        <v>64</v>
      </c>
      <c r="D8" s="372">
        <v>33892</v>
      </c>
      <c r="E8" s="90" t="s">
        <v>32</v>
      </c>
      <c r="F8" s="1"/>
      <c r="G8" s="1"/>
      <c r="H8" s="1"/>
      <c r="I8" s="1"/>
      <c r="J8" s="1"/>
      <c r="K8" s="1"/>
      <c r="L8" s="1"/>
      <c r="M8" s="1"/>
      <c r="N8" s="1"/>
      <c r="O8" s="1"/>
      <c r="P8" s="1"/>
      <c r="Q8" s="1"/>
      <c r="R8" s="1"/>
      <c r="S8" s="92"/>
      <c r="T8" s="92"/>
    </row>
    <row r="9" spans="1:20" ht="15.75" customHeight="1">
      <c r="A9" s="67"/>
      <c r="B9" s="62"/>
      <c r="C9" s="130" t="s">
        <v>65</v>
      </c>
      <c r="D9" s="372">
        <v>0</v>
      </c>
      <c r="E9" s="90" t="s">
        <v>32</v>
      </c>
      <c r="F9" s="1"/>
      <c r="G9" s="1"/>
      <c r="H9" s="1"/>
      <c r="I9" s="1"/>
      <c r="J9" s="1"/>
      <c r="K9" s="1"/>
      <c r="L9" s="1"/>
      <c r="M9" s="1"/>
      <c r="N9" s="1"/>
      <c r="O9" s="1"/>
      <c r="P9" s="1"/>
      <c r="Q9" s="1"/>
      <c r="R9" s="1"/>
      <c r="S9" s="92"/>
      <c r="T9" s="92"/>
    </row>
    <row r="10" spans="1:20" ht="15">
      <c r="A10" s="67"/>
      <c r="B10" s="62"/>
      <c r="C10" s="128" t="s">
        <v>66</v>
      </c>
      <c r="D10" s="372">
        <v>13671</v>
      </c>
      <c r="E10" s="90" t="s">
        <v>32</v>
      </c>
      <c r="F10" s="1"/>
      <c r="G10" s="1"/>
      <c r="H10" s="1"/>
      <c r="I10" s="1"/>
      <c r="J10" s="1"/>
      <c r="K10" s="1"/>
      <c r="L10" s="1"/>
      <c r="M10" s="1"/>
      <c r="N10" s="1"/>
      <c r="O10" s="1"/>
      <c r="P10" s="1"/>
      <c r="Q10" s="1"/>
      <c r="R10" s="1"/>
      <c r="S10" s="92"/>
      <c r="T10" s="92"/>
    </row>
    <row r="11" spans="1:20" ht="15">
      <c r="A11" s="67"/>
      <c r="B11" s="62"/>
      <c r="C11" s="128" t="s">
        <v>67</v>
      </c>
      <c r="D11" s="370">
        <v>0</v>
      </c>
      <c r="E11" s="90" t="s">
        <v>32</v>
      </c>
      <c r="F11" s="1"/>
      <c r="G11" s="1"/>
      <c r="H11" s="1"/>
      <c r="I11" s="1"/>
      <c r="J11" s="1"/>
      <c r="K11" s="1"/>
      <c r="L11" s="1"/>
      <c r="M11" s="1"/>
      <c r="N11" s="1"/>
      <c r="O11" s="1"/>
      <c r="P11" s="1"/>
      <c r="Q11" s="1"/>
      <c r="R11" s="1"/>
      <c r="S11" s="92"/>
      <c r="T11" s="92"/>
    </row>
    <row r="12" spans="1:20" ht="15">
      <c r="A12" s="67"/>
      <c r="B12" s="62"/>
      <c r="C12" s="128" t="s">
        <v>68</v>
      </c>
      <c r="D12" s="372">
        <v>5135</v>
      </c>
      <c r="E12" s="90" t="s">
        <v>32</v>
      </c>
      <c r="F12" s="1"/>
      <c r="G12" s="1"/>
      <c r="H12" s="1"/>
      <c r="I12" s="1"/>
      <c r="J12" s="1"/>
      <c r="K12" s="1"/>
      <c r="L12" s="1"/>
      <c r="M12" s="1"/>
      <c r="N12" s="1"/>
      <c r="O12" s="1"/>
      <c r="P12" s="1"/>
      <c r="Q12" s="1"/>
      <c r="R12" s="1"/>
      <c r="S12" s="92"/>
      <c r="T12" s="92"/>
    </row>
    <row r="13" spans="1:20" ht="15">
      <c r="A13" s="67"/>
      <c r="B13" s="62"/>
      <c r="C13" s="128" t="s">
        <v>69</v>
      </c>
      <c r="D13" s="372">
        <v>0</v>
      </c>
      <c r="E13" s="90" t="s">
        <v>32</v>
      </c>
      <c r="F13" s="1"/>
      <c r="G13" s="1"/>
      <c r="H13" s="1"/>
      <c r="I13" s="1"/>
      <c r="J13" s="1"/>
      <c r="K13" s="1"/>
      <c r="L13" s="1"/>
      <c r="M13" s="1"/>
      <c r="N13" s="1"/>
      <c r="O13" s="1"/>
      <c r="P13" s="1"/>
      <c r="Q13" s="1"/>
      <c r="R13" s="1"/>
      <c r="S13" s="92"/>
      <c r="T13" s="92"/>
    </row>
    <row r="14" spans="1:20" ht="25.5">
      <c r="A14" s="67"/>
      <c r="B14" s="62"/>
      <c r="C14" s="128" t="s">
        <v>70</v>
      </c>
      <c r="D14" s="372">
        <v>7427</v>
      </c>
      <c r="E14" s="90" t="s">
        <v>32</v>
      </c>
      <c r="F14" s="1"/>
      <c r="G14" s="1"/>
      <c r="H14" s="1"/>
      <c r="I14" s="1"/>
      <c r="J14" s="1"/>
      <c r="K14" s="1"/>
      <c r="L14" s="1"/>
      <c r="M14" s="1"/>
      <c r="N14" s="1"/>
      <c r="O14" s="1"/>
      <c r="P14" s="1"/>
      <c r="Q14" s="1"/>
      <c r="R14" s="1"/>
      <c r="S14" s="92"/>
      <c r="T14" s="92"/>
    </row>
    <row r="15" spans="1:20" ht="15">
      <c r="A15" s="67"/>
      <c r="B15" s="62"/>
      <c r="C15" s="125" t="s">
        <v>71</v>
      </c>
      <c r="D15" s="372">
        <v>0</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373">
        <v>10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374">
        <v>0</v>
      </c>
      <c r="E40" s="375">
        <v>4</v>
      </c>
      <c r="F40" s="376">
        <v>2</v>
      </c>
      <c r="G40" s="377">
        <v>2</v>
      </c>
      <c r="H40" s="376">
        <v>0</v>
      </c>
      <c r="I40" s="377">
        <v>0</v>
      </c>
      <c r="J40" s="249">
        <v>0</v>
      </c>
      <c r="K40" s="256">
        <v>0</v>
      </c>
      <c r="L40" s="249">
        <v>0</v>
      </c>
      <c r="M40" s="256">
        <v>0</v>
      </c>
      <c r="N40" s="200"/>
      <c r="O40" s="71">
        <f>IF(ISERROR(G40+I40+K40+M40),"Invalid Input",G40+I40+K40+M40)</f>
        <v>2</v>
      </c>
      <c r="P40" s="68">
        <v>0</v>
      </c>
      <c r="Q40" s="53">
        <f>IF(ISERROR(P40-O40),"Invalid Input",(P40-O40))</f>
        <v>-2</v>
      </c>
      <c r="R40" s="16" t="b">
        <v>1</v>
      </c>
      <c r="S40" s="99"/>
      <c r="T40" s="99"/>
    </row>
    <row r="41" spans="1:20" ht="15" customHeight="1">
      <c r="A41" s="27"/>
      <c r="B41" s="428" t="s">
        <v>42</v>
      </c>
      <c r="C41" s="429">
        <v>0</v>
      </c>
      <c r="D41" s="374">
        <v>0</v>
      </c>
      <c r="E41" s="375">
        <v>4</v>
      </c>
      <c r="F41" s="376">
        <v>0</v>
      </c>
      <c r="G41" s="377">
        <v>0</v>
      </c>
      <c r="H41" s="376">
        <v>0</v>
      </c>
      <c r="I41" s="377">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374">
        <v>0</v>
      </c>
      <c r="E42" s="375">
        <v>12</v>
      </c>
      <c r="F42" s="376">
        <v>4</v>
      </c>
      <c r="G42" s="377">
        <v>4</v>
      </c>
      <c r="H42" s="376">
        <v>0</v>
      </c>
      <c r="I42" s="377">
        <v>0</v>
      </c>
      <c r="J42" s="249">
        <v>0</v>
      </c>
      <c r="K42" s="256">
        <v>0</v>
      </c>
      <c r="L42" s="249">
        <v>0</v>
      </c>
      <c r="M42" s="256">
        <v>0</v>
      </c>
      <c r="N42" s="200"/>
      <c r="O42" s="71">
        <f>IF(ISERROR(G42+I42+K42+M42),"Invalid Input",G42+I42+K42+M42)</f>
        <v>4</v>
      </c>
      <c r="P42" s="68">
        <v>0</v>
      </c>
      <c r="Q42" s="53">
        <f>IF(ISERROR(P42-O42),"Invalid Input",(P42-O42))</f>
        <v>-4</v>
      </c>
      <c r="R42" s="16" t="b">
        <v>1</v>
      </c>
      <c r="S42" s="99"/>
      <c r="T42" s="99"/>
    </row>
    <row r="43" spans="1:20" ht="15" customHeight="1">
      <c r="A43" s="27"/>
      <c r="B43" s="428" t="s">
        <v>78</v>
      </c>
      <c r="C43" s="429">
        <v>0</v>
      </c>
      <c r="D43" s="374">
        <v>0</v>
      </c>
      <c r="E43" s="375">
        <v>0</v>
      </c>
      <c r="F43" s="376">
        <v>0</v>
      </c>
      <c r="G43" s="377">
        <v>0</v>
      </c>
      <c r="H43" s="376">
        <v>0</v>
      </c>
      <c r="I43" s="377">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378">
        <v>0</v>
      </c>
      <c r="E61" s="379">
        <v>29708</v>
      </c>
      <c r="F61" s="380">
        <v>7427</v>
      </c>
      <c r="G61" s="381">
        <v>7427</v>
      </c>
      <c r="H61" s="380">
        <v>7427</v>
      </c>
      <c r="I61" s="381">
        <v>7427</v>
      </c>
      <c r="J61" s="249">
        <v>0</v>
      </c>
      <c r="K61" s="256">
        <v>0</v>
      </c>
      <c r="L61" s="249">
        <v>0</v>
      </c>
      <c r="M61" s="256">
        <v>0</v>
      </c>
      <c r="N61" s="200"/>
      <c r="O61" s="71">
        <f>IF(ISERROR(G61+I61+K61+M61),"Invalid Input",G61+I61+K61+M61)</f>
        <v>14854</v>
      </c>
      <c r="P61" s="68">
        <v>0</v>
      </c>
      <c r="Q61" s="53">
        <f>IF(ISERROR(P61-O61),"Invalid Input",(P61-O61))</f>
        <v>-14854</v>
      </c>
      <c r="R61" s="16" t="b">
        <v>1</v>
      </c>
      <c r="S61" s="101"/>
      <c r="T61" s="101"/>
    </row>
    <row r="62" spans="1:20" ht="15">
      <c r="A62" s="27"/>
      <c r="B62" s="422" t="s">
        <v>79</v>
      </c>
      <c r="C62" s="423"/>
      <c r="D62" s="378">
        <v>0</v>
      </c>
      <c r="E62" s="379">
        <v>0</v>
      </c>
      <c r="F62" s="380">
        <v>0</v>
      </c>
      <c r="G62" s="381">
        <v>0</v>
      </c>
      <c r="H62" s="380">
        <v>0</v>
      </c>
      <c r="I62" s="381">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378">
        <v>0</v>
      </c>
      <c r="E63" s="379">
        <v>0</v>
      </c>
      <c r="F63" s="380">
        <v>0</v>
      </c>
      <c r="G63" s="381">
        <v>0</v>
      </c>
      <c r="H63" s="380">
        <v>0</v>
      </c>
      <c r="I63" s="381">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382">
        <v>0</v>
      </c>
      <c r="E66" s="383">
        <v>2630</v>
      </c>
      <c r="F66" s="384">
        <v>0</v>
      </c>
      <c r="G66" s="385">
        <v>0</v>
      </c>
      <c r="H66" s="384">
        <v>0</v>
      </c>
      <c r="I66" s="385">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382">
        <v>0</v>
      </c>
      <c r="E67" s="383">
        <v>3</v>
      </c>
      <c r="F67" s="384">
        <v>0</v>
      </c>
      <c r="G67" s="385">
        <v>0</v>
      </c>
      <c r="H67" s="384">
        <v>0</v>
      </c>
      <c r="I67" s="385">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382">
        <v>0</v>
      </c>
      <c r="E68" s="383">
        <v>40</v>
      </c>
      <c r="F68" s="384">
        <v>0</v>
      </c>
      <c r="G68" s="385">
        <v>0</v>
      </c>
      <c r="H68" s="384">
        <v>0</v>
      </c>
      <c r="I68" s="385">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382">
        <v>0</v>
      </c>
      <c r="E69" s="383">
        <v>0</v>
      </c>
      <c r="F69" s="384">
        <v>0</v>
      </c>
      <c r="G69" s="385">
        <v>0</v>
      </c>
      <c r="H69" s="384">
        <v>0</v>
      </c>
      <c r="I69" s="385">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386">
        <v>0</v>
      </c>
      <c r="E72" s="387">
        <v>5</v>
      </c>
      <c r="F72" s="388">
        <v>0</v>
      </c>
      <c r="G72" s="389">
        <v>0</v>
      </c>
      <c r="H72" s="388">
        <v>0</v>
      </c>
      <c r="I72" s="389">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386">
        <v>0</v>
      </c>
      <c r="E73" s="387">
        <v>2</v>
      </c>
      <c r="F73" s="388">
        <v>0</v>
      </c>
      <c r="G73" s="389">
        <v>0</v>
      </c>
      <c r="H73" s="388">
        <v>0</v>
      </c>
      <c r="I73" s="389">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386">
        <v>0</v>
      </c>
      <c r="E74" s="387">
        <v>0</v>
      </c>
      <c r="F74" s="388">
        <v>0</v>
      </c>
      <c r="G74" s="389">
        <v>0</v>
      </c>
      <c r="H74" s="388">
        <v>0</v>
      </c>
      <c r="I74" s="389">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386">
        <v>0</v>
      </c>
      <c r="E75" s="387">
        <v>5</v>
      </c>
      <c r="F75" s="388">
        <v>0</v>
      </c>
      <c r="G75" s="389">
        <v>0</v>
      </c>
      <c r="H75" s="388">
        <v>0</v>
      </c>
      <c r="I75" s="389">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386">
        <v>0</v>
      </c>
      <c r="E76" s="387">
        <v>0</v>
      </c>
      <c r="F76" s="388">
        <v>0</v>
      </c>
      <c r="G76" s="389">
        <v>0</v>
      </c>
      <c r="H76" s="388">
        <v>0</v>
      </c>
      <c r="I76" s="389">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386">
        <v>0</v>
      </c>
      <c r="E77" s="387">
        <v>1</v>
      </c>
      <c r="F77" s="388">
        <v>0</v>
      </c>
      <c r="G77" s="389">
        <v>0</v>
      </c>
      <c r="H77" s="388">
        <v>0</v>
      </c>
      <c r="I77" s="389">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386">
        <v>0</v>
      </c>
      <c r="E78" s="387">
        <v>0</v>
      </c>
      <c r="F78" s="388">
        <v>0</v>
      </c>
      <c r="G78" s="389">
        <v>0</v>
      </c>
      <c r="H78" s="388">
        <v>0</v>
      </c>
      <c r="I78" s="389">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386">
        <v>0</v>
      </c>
      <c r="E79" s="387">
        <v>0</v>
      </c>
      <c r="F79" s="388">
        <v>0</v>
      </c>
      <c r="G79" s="389">
        <v>0</v>
      </c>
      <c r="H79" s="388">
        <v>0</v>
      </c>
      <c r="I79" s="389">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386">
        <v>0</v>
      </c>
      <c r="E80" s="387">
        <v>1</v>
      </c>
      <c r="F80" s="388">
        <v>0</v>
      </c>
      <c r="G80" s="389">
        <v>0</v>
      </c>
      <c r="H80" s="388">
        <v>0</v>
      </c>
      <c r="I80" s="389">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386">
        <v>0</v>
      </c>
      <c r="E81" s="387">
        <v>0</v>
      </c>
      <c r="F81" s="388">
        <v>0</v>
      </c>
      <c r="G81" s="389">
        <v>0</v>
      </c>
      <c r="H81" s="388">
        <v>0</v>
      </c>
      <c r="I81" s="389">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386">
        <v>0</v>
      </c>
      <c r="E82" s="387">
        <v>0</v>
      </c>
      <c r="F82" s="388">
        <v>0</v>
      </c>
      <c r="G82" s="389">
        <v>0</v>
      </c>
      <c r="H82" s="388">
        <v>0</v>
      </c>
      <c r="I82" s="389">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386">
        <v>0</v>
      </c>
      <c r="E83" s="387">
        <v>0</v>
      </c>
      <c r="F83" s="388">
        <v>0</v>
      </c>
      <c r="G83" s="389">
        <v>0</v>
      </c>
      <c r="H83" s="388">
        <v>0</v>
      </c>
      <c r="I83" s="389">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390">
        <v>0</v>
      </c>
      <c r="E86" s="391">
        <v>430</v>
      </c>
      <c r="F86" s="392">
        <v>430</v>
      </c>
      <c r="G86" s="393">
        <v>430</v>
      </c>
      <c r="H86" s="392"/>
      <c r="I86" s="393">
        <v>445</v>
      </c>
      <c r="J86" s="249">
        <v>0</v>
      </c>
      <c r="K86" s="256">
        <v>0</v>
      </c>
      <c r="L86" s="249">
        <v>0</v>
      </c>
      <c r="M86" s="256">
        <v>0</v>
      </c>
      <c r="N86" s="200"/>
      <c r="O86" s="71">
        <f>IF(ISERROR(G86+I86+K86+M86),"Invalid Input",G86+I86+K86+M86)</f>
        <v>875</v>
      </c>
      <c r="P86" s="68">
        <v>0</v>
      </c>
      <c r="Q86" s="53">
        <f>IF(ISERROR(P86-O86),"Invalid Input",(P86-O86))</f>
        <v>-875</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SheetNames!A39</f>
        <v>EC441</v>
      </c>
    </row>
  </sheetData>
  <sheetProtection/>
  <mergeCells count="48">
    <mergeCell ref="B37:C37"/>
    <mergeCell ref="B53:C53"/>
    <mergeCell ref="B34:C34"/>
    <mergeCell ref="B61:C61"/>
    <mergeCell ref="B57:C57"/>
    <mergeCell ref="B59:C59"/>
    <mergeCell ref="B58:C58"/>
    <mergeCell ref="A51:C51"/>
    <mergeCell ref="B64:C64"/>
    <mergeCell ref="B41:C41"/>
    <mergeCell ref="B47:C47"/>
    <mergeCell ref="B48:C48"/>
    <mergeCell ref="A22:C22"/>
    <mergeCell ref="B24:C24"/>
    <mergeCell ref="B25:C25"/>
    <mergeCell ref="B26:C26"/>
    <mergeCell ref="B27:C27"/>
    <mergeCell ref="B36:C36"/>
    <mergeCell ref="B33:C33"/>
    <mergeCell ref="B28:C28"/>
    <mergeCell ref="B86:C86"/>
    <mergeCell ref="B43:C43"/>
    <mergeCell ref="A45:C45"/>
    <mergeCell ref="B49:C49"/>
    <mergeCell ref="B50:C50"/>
    <mergeCell ref="B76:C76"/>
    <mergeCell ref="B62:C62"/>
    <mergeCell ref="B54:C54"/>
    <mergeCell ref="B63:C63"/>
    <mergeCell ref="B77:C77"/>
    <mergeCell ref="B81:C81"/>
    <mergeCell ref="B29:C29"/>
    <mergeCell ref="B30:C30"/>
    <mergeCell ref="B32:C32"/>
    <mergeCell ref="B55:C55"/>
    <mergeCell ref="B40:C40"/>
    <mergeCell ref="A38:C38"/>
    <mergeCell ref="B42:C42"/>
    <mergeCell ref="B82:C82"/>
    <mergeCell ref="B83:C83"/>
    <mergeCell ref="B84:C84"/>
    <mergeCell ref="B72:C72"/>
    <mergeCell ref="B78:C78"/>
    <mergeCell ref="B79:C79"/>
    <mergeCell ref="B80:C80"/>
    <mergeCell ref="B74:C74"/>
    <mergeCell ref="B75:C75"/>
    <mergeCell ref="B73:C73"/>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D24" sqref="D24: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EC442 - Umzimvubu</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v>28000</v>
      </c>
      <c r="E5" s="91" t="s">
        <v>36</v>
      </c>
    </row>
    <row r="6" spans="3:5" ht="16.5">
      <c r="C6" s="125" t="s">
        <v>29</v>
      </c>
      <c r="D6" s="127">
        <v>1000</v>
      </c>
      <c r="E6" s="90" t="s">
        <v>32</v>
      </c>
    </row>
    <row r="7" spans="1:20" ht="25.5">
      <c r="A7" s="67"/>
      <c r="B7" s="62"/>
      <c r="C7" s="128" t="s">
        <v>63</v>
      </c>
      <c r="D7" s="129">
        <v>0</v>
      </c>
      <c r="E7" s="90" t="s">
        <v>31</v>
      </c>
      <c r="F7" s="1"/>
      <c r="G7" s="1"/>
      <c r="H7" s="1"/>
      <c r="I7" s="1"/>
      <c r="J7" s="1"/>
      <c r="K7" s="1"/>
      <c r="L7" s="1"/>
      <c r="M7" s="1"/>
      <c r="N7" s="1"/>
      <c r="O7" s="1"/>
      <c r="P7" s="1"/>
      <c r="Q7" s="1"/>
      <c r="R7" s="1"/>
      <c r="S7" s="92"/>
      <c r="T7" s="92"/>
    </row>
    <row r="8" spans="1:20" ht="15">
      <c r="A8" s="67"/>
      <c r="B8" s="62"/>
      <c r="C8" s="118" t="s">
        <v>64</v>
      </c>
      <c r="D8" s="129">
        <v>700</v>
      </c>
      <c r="E8" s="90" t="s">
        <v>32</v>
      </c>
      <c r="F8" s="1"/>
      <c r="G8" s="1"/>
      <c r="H8" s="1"/>
      <c r="I8" s="1"/>
      <c r="J8" s="1"/>
      <c r="K8" s="1"/>
      <c r="L8" s="1"/>
      <c r="M8" s="1"/>
      <c r="N8" s="1"/>
      <c r="O8" s="1"/>
      <c r="P8" s="1"/>
      <c r="Q8" s="1"/>
      <c r="R8" s="1"/>
      <c r="S8" s="92"/>
      <c r="T8" s="92"/>
    </row>
    <row r="9" spans="1:20" ht="15.75" customHeight="1">
      <c r="A9" s="67"/>
      <c r="B9" s="62"/>
      <c r="C9" s="130" t="s">
        <v>65</v>
      </c>
      <c r="D9" s="129">
        <v>500</v>
      </c>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v>733</v>
      </c>
      <c r="E14" s="90" t="s">
        <v>32</v>
      </c>
      <c r="F14" s="1"/>
      <c r="G14" s="1"/>
      <c r="H14" s="1"/>
      <c r="I14" s="1"/>
      <c r="J14" s="1"/>
      <c r="K14" s="1"/>
      <c r="L14" s="1"/>
      <c r="M14" s="1"/>
      <c r="N14" s="1"/>
      <c r="O14" s="1"/>
      <c r="P14" s="1"/>
      <c r="Q14" s="1"/>
      <c r="R14" s="1"/>
      <c r="S14" s="92"/>
      <c r="T14" s="92"/>
    </row>
    <row r="15" spans="1:20" ht="15">
      <c r="A15" s="67"/>
      <c r="B15" s="62"/>
      <c r="C15" s="125" t="s">
        <v>71</v>
      </c>
      <c r="D15" s="129">
        <v>733</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1</v>
      </c>
      <c r="E40" s="245">
        <v>1</v>
      </c>
      <c r="F40" s="249">
        <v>0</v>
      </c>
      <c r="G40" s="256">
        <v>0</v>
      </c>
      <c r="H40" s="392">
        <v>1</v>
      </c>
      <c r="I40" s="393">
        <v>1</v>
      </c>
      <c r="J40" s="249">
        <v>0</v>
      </c>
      <c r="K40" s="256">
        <v>0</v>
      </c>
      <c r="L40" s="249">
        <v>0</v>
      </c>
      <c r="M40" s="256">
        <v>0</v>
      </c>
      <c r="N40" s="200"/>
      <c r="O40" s="71">
        <f>IF(ISERROR(G40+I40+K40+M40),"Invalid Input",G40+I40+K40+M40)</f>
        <v>1</v>
      </c>
      <c r="P40" s="68">
        <v>0</v>
      </c>
      <c r="Q40" s="53">
        <f>IF(ISERROR(P40-O40),"Invalid Input",(P40-O40))</f>
        <v>-1</v>
      </c>
      <c r="R40" s="16" t="b">
        <v>1</v>
      </c>
      <c r="S40" s="99"/>
      <c r="T40" s="99"/>
    </row>
    <row r="41" spans="1:20" ht="15" customHeight="1">
      <c r="A41" s="27"/>
      <c r="B41" s="428" t="s">
        <v>42</v>
      </c>
      <c r="C41" s="429">
        <v>0</v>
      </c>
      <c r="D41" s="244">
        <v>16</v>
      </c>
      <c r="E41" s="245">
        <v>16</v>
      </c>
      <c r="F41" s="249">
        <v>0</v>
      </c>
      <c r="G41" s="256">
        <v>0</v>
      </c>
      <c r="H41" s="323">
        <v>0</v>
      </c>
      <c r="I41" s="322">
        <v>0</v>
      </c>
      <c r="J41" s="249">
        <v>4</v>
      </c>
      <c r="K41" s="256">
        <v>4</v>
      </c>
      <c r="L41" s="249">
        <v>0</v>
      </c>
      <c r="M41" s="256">
        <v>0</v>
      </c>
      <c r="N41" s="200"/>
      <c r="O41" s="71">
        <f>IF(ISERROR(G41+I41+K41+M41),"Invalid Input",G41+I41+K41+M41)</f>
        <v>4</v>
      </c>
      <c r="P41" s="68">
        <v>0</v>
      </c>
      <c r="Q41" s="53">
        <f>IF(ISERROR(P41-O41),"Invalid Input",(P41-O41))</f>
        <v>-4</v>
      </c>
      <c r="R41" s="16" t="b">
        <v>1</v>
      </c>
      <c r="S41" s="99"/>
      <c r="T41" s="99"/>
    </row>
    <row r="42" spans="1:20" ht="15" customHeight="1">
      <c r="A42" s="27"/>
      <c r="B42" s="428" t="s">
        <v>77</v>
      </c>
      <c r="C42" s="429">
        <v>0</v>
      </c>
      <c r="D42" s="244">
        <v>77</v>
      </c>
      <c r="E42" s="245">
        <v>77</v>
      </c>
      <c r="F42" s="249">
        <v>0</v>
      </c>
      <c r="G42" s="256">
        <v>0</v>
      </c>
      <c r="H42" s="323">
        <v>0</v>
      </c>
      <c r="I42" s="322">
        <v>0</v>
      </c>
      <c r="J42" s="249">
        <v>0</v>
      </c>
      <c r="K42" s="256">
        <v>33</v>
      </c>
      <c r="L42" s="249">
        <v>0</v>
      </c>
      <c r="M42" s="256">
        <v>0</v>
      </c>
      <c r="N42" s="200"/>
      <c r="O42" s="71">
        <f>IF(ISERROR(G42+I42+K42+M42),"Invalid Input",G42+I42+K42+M42)</f>
        <v>33</v>
      </c>
      <c r="P42" s="68">
        <v>0</v>
      </c>
      <c r="Q42" s="53">
        <f>IF(ISERROR(P42-O42),"Invalid Input",(P42-O42))</f>
        <v>-33</v>
      </c>
      <c r="R42" s="16" t="b">
        <v>1</v>
      </c>
      <c r="S42" s="99"/>
      <c r="T42" s="99"/>
    </row>
    <row r="43" spans="1:20" ht="15" customHeight="1">
      <c r="A43" s="27"/>
      <c r="B43" s="428" t="s">
        <v>78</v>
      </c>
      <c r="C43" s="429">
        <v>0</v>
      </c>
      <c r="D43" s="244">
        <v>0</v>
      </c>
      <c r="E43" s="245">
        <v>0</v>
      </c>
      <c r="F43" s="249">
        <v>0</v>
      </c>
      <c r="G43" s="256">
        <v>0</v>
      </c>
      <c r="H43" s="323">
        <v>0</v>
      </c>
      <c r="I43" s="322">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733</v>
      </c>
      <c r="E61" s="245">
        <v>733</v>
      </c>
      <c r="F61" s="249">
        <v>733</v>
      </c>
      <c r="G61" s="256">
        <v>733</v>
      </c>
      <c r="H61" s="392">
        <v>733</v>
      </c>
      <c r="I61" s="393">
        <v>781</v>
      </c>
      <c r="J61" s="249">
        <v>733</v>
      </c>
      <c r="K61" s="256">
        <v>781</v>
      </c>
      <c r="L61" s="249">
        <v>0</v>
      </c>
      <c r="M61" s="256">
        <v>0</v>
      </c>
      <c r="N61" s="200"/>
      <c r="O61" s="71">
        <f>IF(ISERROR(G61+I61+K61+M61),"Invalid Input",G61+I61+K61+M61)</f>
        <v>2295</v>
      </c>
      <c r="P61" s="68">
        <v>0</v>
      </c>
      <c r="Q61" s="53">
        <f>IF(ISERROR(P61-O61),"Invalid Input",(P61-O61))</f>
        <v>-2295</v>
      </c>
      <c r="R61" s="16" t="b">
        <v>1</v>
      </c>
      <c r="S61" s="101"/>
      <c r="T61" s="101"/>
    </row>
    <row r="62" spans="1:20" ht="15">
      <c r="A62" s="27"/>
      <c r="B62" s="422" t="s">
        <v>79</v>
      </c>
      <c r="C62" s="423"/>
      <c r="D62" s="244">
        <v>0</v>
      </c>
      <c r="E62" s="245">
        <v>0</v>
      </c>
      <c r="F62" s="249">
        <v>0</v>
      </c>
      <c r="G62" s="256">
        <v>0</v>
      </c>
      <c r="H62" s="392">
        <v>0</v>
      </c>
      <c r="I62" s="393">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392">
        <v>0</v>
      </c>
      <c r="I63" s="393">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648</v>
      </c>
      <c r="E66" s="245">
        <v>648</v>
      </c>
      <c r="F66" s="249">
        <v>0</v>
      </c>
      <c r="G66" s="256">
        <v>0</v>
      </c>
      <c r="H66" s="323">
        <v>0</v>
      </c>
      <c r="I66" s="322">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392">
        <v>0</v>
      </c>
      <c r="I67" s="393">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3144</v>
      </c>
      <c r="E68" s="245">
        <v>3144</v>
      </c>
      <c r="F68" s="249">
        <v>3144</v>
      </c>
      <c r="G68" s="256">
        <v>2922</v>
      </c>
      <c r="H68" s="392">
        <v>3144</v>
      </c>
      <c r="I68" s="393">
        <v>3144</v>
      </c>
      <c r="J68" s="249">
        <v>2536</v>
      </c>
      <c r="K68" s="256">
        <v>2436</v>
      </c>
      <c r="L68" s="249">
        <v>0</v>
      </c>
      <c r="M68" s="256">
        <v>0</v>
      </c>
      <c r="N68" s="200"/>
      <c r="O68" s="71">
        <f>IF(ISERROR(G68+I68+K68+M68),"Invalid Input",G68+I68+K68+M68)</f>
        <v>8502</v>
      </c>
      <c r="P68" s="68">
        <v>0</v>
      </c>
      <c r="Q68" s="53">
        <f>IF(ISERROR(P68-O68),"Invalid Input",(P68-O68))</f>
        <v>-8502</v>
      </c>
      <c r="R68" s="16" t="b">
        <v>1</v>
      </c>
      <c r="S68" s="101"/>
      <c r="T68" s="101"/>
    </row>
    <row r="69" spans="1:20" ht="15">
      <c r="A69" s="17"/>
      <c r="B69" s="37" t="s">
        <v>84</v>
      </c>
      <c r="C69" s="38"/>
      <c r="D69" s="244">
        <v>0</v>
      </c>
      <c r="E69" s="245">
        <v>0</v>
      </c>
      <c r="F69" s="249">
        <v>0</v>
      </c>
      <c r="G69" s="256">
        <v>0</v>
      </c>
      <c r="H69" s="392">
        <v>0</v>
      </c>
      <c r="I69" s="393">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4</v>
      </c>
      <c r="E72" s="245">
        <v>4</v>
      </c>
      <c r="F72" s="249">
        <v>0</v>
      </c>
      <c r="G72" s="256">
        <v>0</v>
      </c>
      <c r="H72" s="249">
        <v>0</v>
      </c>
      <c r="I72" s="256"/>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1</v>
      </c>
      <c r="E73" s="245">
        <v>1</v>
      </c>
      <c r="F73" s="249">
        <v>0</v>
      </c>
      <c r="G73" s="256">
        <v>0</v>
      </c>
      <c r="H73" s="249">
        <v>0</v>
      </c>
      <c r="I73" s="256">
        <v>0</v>
      </c>
      <c r="J73" s="249">
        <v>1</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400</v>
      </c>
      <c r="E86" s="245">
        <v>400</v>
      </c>
      <c r="F86" s="392">
        <v>100</v>
      </c>
      <c r="G86" s="393">
        <v>100</v>
      </c>
      <c r="H86" s="392">
        <v>100</v>
      </c>
      <c r="I86" s="393">
        <v>100</v>
      </c>
      <c r="J86" s="249">
        <v>100</v>
      </c>
      <c r="K86" s="256">
        <v>100</v>
      </c>
      <c r="L86" s="249">
        <v>0</v>
      </c>
      <c r="M86" s="256">
        <v>0</v>
      </c>
      <c r="N86" s="200"/>
      <c r="O86" s="71">
        <f>IF(ISERROR(G86+I86+K86+M86),"Invalid Input",G86+I86+K86+M86)</f>
        <v>300</v>
      </c>
      <c r="P86" s="68">
        <v>0</v>
      </c>
      <c r="Q86" s="53">
        <f>IF(ISERROR(P86-O86),"Invalid Input",(P86-O86))</f>
        <v>-300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SheetNames!A40</f>
        <v>EC442</v>
      </c>
    </row>
  </sheetData>
  <sheetProtection/>
  <mergeCells count="48">
    <mergeCell ref="B29:C29"/>
    <mergeCell ref="A22:C22"/>
    <mergeCell ref="B24:C24"/>
    <mergeCell ref="B25:C25"/>
    <mergeCell ref="B26:C26"/>
    <mergeCell ref="B27:C27"/>
    <mergeCell ref="B28:C28"/>
    <mergeCell ref="B30:C30"/>
    <mergeCell ref="B32:C32"/>
    <mergeCell ref="B33:C33"/>
    <mergeCell ref="B40:C40"/>
    <mergeCell ref="B41:C41"/>
    <mergeCell ref="B47:C47"/>
    <mergeCell ref="B36:C36"/>
    <mergeCell ref="B37:C37"/>
    <mergeCell ref="B34:C34"/>
    <mergeCell ref="B48:C48"/>
    <mergeCell ref="A38:C38"/>
    <mergeCell ref="B42:C42"/>
    <mergeCell ref="B81:C81"/>
    <mergeCell ref="B82:C82"/>
    <mergeCell ref="B83:C83"/>
    <mergeCell ref="B53:C53"/>
    <mergeCell ref="B55:C55"/>
    <mergeCell ref="B57:C57"/>
    <mergeCell ref="B59:C59"/>
    <mergeCell ref="B61:C61"/>
    <mergeCell ref="B62:C62"/>
    <mergeCell ref="B54:C54"/>
    <mergeCell ref="B58:C58"/>
    <mergeCell ref="B63:C63"/>
    <mergeCell ref="B64:C64"/>
    <mergeCell ref="B86:C86"/>
    <mergeCell ref="B43:C43"/>
    <mergeCell ref="A45:C45"/>
    <mergeCell ref="B49:C49"/>
    <mergeCell ref="B50:C50"/>
    <mergeCell ref="A51:C51"/>
    <mergeCell ref="B84:C84"/>
    <mergeCell ref="B72:C72"/>
    <mergeCell ref="B73:C73"/>
    <mergeCell ref="B74:C74"/>
    <mergeCell ref="B75:C75"/>
    <mergeCell ref="B76:C76"/>
    <mergeCell ref="B77:C77"/>
    <mergeCell ref="B78:C78"/>
    <mergeCell ref="B79:C79"/>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3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J24" sqref="J24:K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EC443 - Winnie Madikizela Mandela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240">
        <v>46000</v>
      </c>
      <c r="E5" s="91" t="s">
        <v>36</v>
      </c>
    </row>
    <row r="6" spans="3:5" ht="16.5">
      <c r="C6" s="125" t="s">
        <v>29</v>
      </c>
      <c r="D6" s="241">
        <v>800</v>
      </c>
      <c r="E6" s="90" t="s">
        <v>32</v>
      </c>
    </row>
    <row r="7" spans="1:20" ht="25.5">
      <c r="A7" s="67"/>
      <c r="B7" s="62"/>
      <c r="C7" s="128" t="s">
        <v>63</v>
      </c>
      <c r="D7" s="242">
        <v>35</v>
      </c>
      <c r="E7" s="90" t="s">
        <v>31</v>
      </c>
      <c r="F7" s="1"/>
      <c r="G7" s="1"/>
      <c r="H7" s="1"/>
      <c r="I7" s="1"/>
      <c r="J7" s="1"/>
      <c r="K7" s="1"/>
      <c r="L7" s="1"/>
      <c r="M7" s="1"/>
      <c r="N7" s="1"/>
      <c r="O7" s="1"/>
      <c r="P7" s="1"/>
      <c r="Q7" s="1"/>
      <c r="R7" s="1"/>
      <c r="S7" s="92"/>
      <c r="T7" s="92"/>
    </row>
    <row r="8" spans="1:20" ht="15">
      <c r="A8" s="67"/>
      <c r="B8" s="62"/>
      <c r="C8" s="118" t="s">
        <v>64</v>
      </c>
      <c r="D8" s="242">
        <v>46000</v>
      </c>
      <c r="E8" s="90" t="s">
        <v>32</v>
      </c>
      <c r="F8" s="1"/>
      <c r="G8" s="1"/>
      <c r="H8" s="1"/>
      <c r="I8" s="1"/>
      <c r="J8" s="1"/>
      <c r="K8" s="1"/>
      <c r="L8" s="1"/>
      <c r="M8" s="1"/>
      <c r="N8" s="1"/>
      <c r="O8" s="1"/>
      <c r="P8" s="1"/>
      <c r="Q8" s="1"/>
      <c r="R8" s="1"/>
      <c r="S8" s="92"/>
      <c r="T8" s="92"/>
    </row>
    <row r="9" spans="1:20" ht="15.75" customHeight="1">
      <c r="A9" s="67"/>
      <c r="B9" s="62"/>
      <c r="C9" s="130" t="s">
        <v>65</v>
      </c>
      <c r="D9" s="242">
        <v>10235</v>
      </c>
      <c r="E9" s="90" t="s">
        <v>32</v>
      </c>
      <c r="F9" s="1"/>
      <c r="G9" s="1"/>
      <c r="H9" s="1"/>
      <c r="I9" s="1"/>
      <c r="J9" s="1"/>
      <c r="K9" s="1"/>
      <c r="L9" s="1"/>
      <c r="M9" s="1"/>
      <c r="N9" s="1"/>
      <c r="O9" s="1"/>
      <c r="P9" s="1"/>
      <c r="Q9" s="1"/>
      <c r="R9" s="1"/>
      <c r="S9" s="92"/>
      <c r="T9" s="92"/>
    </row>
    <row r="10" spans="1:20" ht="15">
      <c r="A10" s="67"/>
      <c r="B10" s="62"/>
      <c r="C10" s="128" t="s">
        <v>66</v>
      </c>
      <c r="D10" s="242">
        <v>800</v>
      </c>
      <c r="E10" s="90" t="s">
        <v>32</v>
      </c>
      <c r="F10" s="1"/>
      <c r="G10" s="1"/>
      <c r="H10" s="1"/>
      <c r="I10" s="1"/>
      <c r="J10" s="1"/>
      <c r="K10" s="1"/>
      <c r="L10" s="1"/>
      <c r="M10" s="1"/>
      <c r="N10" s="1"/>
      <c r="O10" s="1"/>
      <c r="P10" s="1"/>
      <c r="Q10" s="1"/>
      <c r="R10" s="1"/>
      <c r="S10" s="92"/>
      <c r="T10" s="92"/>
    </row>
    <row r="11" spans="1:20" ht="15">
      <c r="A11" s="67"/>
      <c r="B11" s="62"/>
      <c r="C11" s="128" t="s">
        <v>67</v>
      </c>
      <c r="D11" s="240"/>
      <c r="E11" s="90" t="s">
        <v>32</v>
      </c>
      <c r="F11" s="1"/>
      <c r="G11" s="1"/>
      <c r="H11" s="1"/>
      <c r="I11" s="1"/>
      <c r="J11" s="1"/>
      <c r="K11" s="1"/>
      <c r="L11" s="1"/>
      <c r="M11" s="1"/>
      <c r="N11" s="1"/>
      <c r="O11" s="1"/>
      <c r="P11" s="1"/>
      <c r="Q11" s="1"/>
      <c r="R11" s="1"/>
      <c r="S11" s="92"/>
      <c r="T11" s="92"/>
    </row>
    <row r="12" spans="1:20" ht="15">
      <c r="A12" s="67"/>
      <c r="B12" s="62"/>
      <c r="C12" s="128" t="s">
        <v>68</v>
      </c>
      <c r="D12" s="242">
        <v>0</v>
      </c>
      <c r="E12" s="90" t="s">
        <v>32</v>
      </c>
      <c r="F12" s="1"/>
      <c r="G12" s="1"/>
      <c r="H12" s="1"/>
      <c r="I12" s="1"/>
      <c r="J12" s="1"/>
      <c r="K12" s="1"/>
      <c r="L12" s="1"/>
      <c r="M12" s="1"/>
      <c r="N12" s="1"/>
      <c r="O12" s="1"/>
      <c r="P12" s="1"/>
      <c r="Q12" s="1"/>
      <c r="R12" s="1"/>
      <c r="S12" s="92"/>
      <c r="T12" s="92"/>
    </row>
    <row r="13" spans="1:20" ht="15">
      <c r="A13" s="67"/>
      <c r="B13" s="62"/>
      <c r="C13" s="128" t="s">
        <v>69</v>
      </c>
      <c r="D13" s="242">
        <v>0</v>
      </c>
      <c r="E13" s="90" t="s">
        <v>32</v>
      </c>
      <c r="F13" s="1"/>
      <c r="G13" s="1"/>
      <c r="H13" s="1"/>
      <c r="I13" s="1"/>
      <c r="J13" s="1"/>
      <c r="K13" s="1"/>
      <c r="L13" s="1"/>
      <c r="M13" s="1"/>
      <c r="N13" s="1"/>
      <c r="O13" s="1"/>
      <c r="P13" s="1"/>
      <c r="Q13" s="1"/>
      <c r="R13" s="1"/>
      <c r="S13" s="92"/>
      <c r="T13" s="92"/>
    </row>
    <row r="14" spans="1:20" ht="25.5">
      <c r="A14" s="67"/>
      <c r="B14" s="62"/>
      <c r="C14" s="128" t="s">
        <v>70</v>
      </c>
      <c r="D14" s="242"/>
      <c r="E14" s="90" t="s">
        <v>32</v>
      </c>
      <c r="F14" s="1"/>
      <c r="G14" s="1"/>
      <c r="H14" s="1"/>
      <c r="I14" s="1"/>
      <c r="J14" s="1"/>
      <c r="K14" s="1"/>
      <c r="L14" s="1"/>
      <c r="M14" s="1"/>
      <c r="N14" s="1"/>
      <c r="O14" s="1"/>
      <c r="P14" s="1"/>
      <c r="Q14" s="1"/>
      <c r="R14" s="1"/>
      <c r="S14" s="92"/>
      <c r="T14" s="92"/>
    </row>
    <row r="15" spans="1:20" ht="15">
      <c r="A15" s="67"/>
      <c r="B15" s="62"/>
      <c r="C15" s="125" t="s">
        <v>71</v>
      </c>
      <c r="D15" s="242">
        <v>1255</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189</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v>2</v>
      </c>
      <c r="F20" s="32">
        <v>3</v>
      </c>
      <c r="G20" s="33">
        <v>4</v>
      </c>
      <c r="H20" s="32">
        <f aca="true" t="shared" si="0" ref="H20:Q20">G20+1</f>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122</v>
      </c>
      <c r="E24" s="245">
        <v>77</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1</v>
      </c>
      <c r="E25" s="245">
        <v>0</v>
      </c>
      <c r="F25" s="249">
        <v>0</v>
      </c>
      <c r="G25" s="256">
        <v>0</v>
      </c>
      <c r="H25" s="249">
        <v>0</v>
      </c>
      <c r="I25" s="256">
        <v>0</v>
      </c>
      <c r="J25" s="249">
        <v>1</v>
      </c>
      <c r="K25" s="256">
        <v>1</v>
      </c>
      <c r="L25" s="249">
        <v>0</v>
      </c>
      <c r="M25" s="256">
        <v>0</v>
      </c>
      <c r="N25" s="200"/>
      <c r="O25" s="71">
        <f t="shared" si="1"/>
        <v>1</v>
      </c>
      <c r="P25" s="68">
        <v>0</v>
      </c>
      <c r="Q25" s="53">
        <f t="shared" si="2"/>
        <v>-1</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1</v>
      </c>
      <c r="E29" s="245">
        <v>1</v>
      </c>
      <c r="F29" s="249">
        <v>0</v>
      </c>
      <c r="G29" s="256">
        <v>0</v>
      </c>
      <c r="H29" s="249">
        <v>0</v>
      </c>
      <c r="I29" s="256">
        <v>0</v>
      </c>
      <c r="J29" s="249">
        <v>1</v>
      </c>
      <c r="K29" s="256">
        <v>1</v>
      </c>
      <c r="L29" s="249">
        <v>0</v>
      </c>
      <c r="M29" s="256">
        <v>0</v>
      </c>
      <c r="N29" s="200"/>
      <c r="O29" s="71">
        <f t="shared" si="1"/>
        <v>1</v>
      </c>
      <c r="P29" s="68">
        <v>0</v>
      </c>
      <c r="Q29" s="53">
        <f t="shared" si="2"/>
        <v>-1</v>
      </c>
      <c r="R29" s="16" t="b">
        <v>1</v>
      </c>
      <c r="S29" s="99"/>
      <c r="T29" s="99"/>
    </row>
    <row r="30" spans="1:20" ht="15" customHeight="1">
      <c r="A30" s="23"/>
      <c r="B30" s="428" t="s">
        <v>35</v>
      </c>
      <c r="C30" s="429"/>
      <c r="D30" s="244">
        <v>1</v>
      </c>
      <c r="E30" s="245">
        <v>1</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1</v>
      </c>
      <c r="E31" s="245">
        <v>1</v>
      </c>
      <c r="F31" s="249">
        <v>0</v>
      </c>
      <c r="G31" s="256">
        <v>0</v>
      </c>
      <c r="H31" s="249">
        <v>0</v>
      </c>
      <c r="I31" s="256">
        <v>0</v>
      </c>
      <c r="J31" s="249">
        <v>1</v>
      </c>
      <c r="K31" s="256">
        <v>1</v>
      </c>
      <c r="L31" s="249">
        <v>0</v>
      </c>
      <c r="M31" s="256">
        <v>0</v>
      </c>
      <c r="N31" s="200"/>
      <c r="O31" s="71">
        <f t="shared" si="1"/>
        <v>1</v>
      </c>
      <c r="P31" s="68">
        <v>0</v>
      </c>
      <c r="Q31" s="53">
        <f t="shared" si="2"/>
        <v>-1</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1</v>
      </c>
      <c r="E33" s="245">
        <v>1</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438</v>
      </c>
      <c r="E36" s="245">
        <v>300</v>
      </c>
      <c r="F36" s="249">
        <v>0</v>
      </c>
      <c r="G36" s="256">
        <v>0</v>
      </c>
      <c r="H36" s="249">
        <v>0</v>
      </c>
      <c r="I36" s="256">
        <v>0</v>
      </c>
      <c r="J36" s="249">
        <v>150</v>
      </c>
      <c r="K36" s="256">
        <v>150</v>
      </c>
      <c r="L36" s="249">
        <v>0</v>
      </c>
      <c r="M36" s="256">
        <v>0</v>
      </c>
      <c r="N36" s="200"/>
      <c r="O36" s="71">
        <f t="shared" si="1"/>
        <v>150</v>
      </c>
      <c r="P36" s="68">
        <v>0</v>
      </c>
      <c r="Q36" s="53">
        <f t="shared" si="2"/>
        <v>-150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394">
        <v>0</v>
      </c>
      <c r="E40" s="395">
        <v>0</v>
      </c>
      <c r="F40" s="396">
        <v>0</v>
      </c>
      <c r="G40" s="397">
        <v>0</v>
      </c>
      <c r="H40" s="396">
        <v>0</v>
      </c>
      <c r="I40" s="397">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394">
        <v>212</v>
      </c>
      <c r="E41" s="395">
        <v>23</v>
      </c>
      <c r="F41" s="396">
        <v>0</v>
      </c>
      <c r="G41" s="397">
        <v>0</v>
      </c>
      <c r="H41" s="396">
        <v>10</v>
      </c>
      <c r="I41" s="397">
        <v>0</v>
      </c>
      <c r="J41" s="249">
        <v>7</v>
      </c>
      <c r="K41" s="256">
        <v>7</v>
      </c>
      <c r="L41" s="249">
        <v>0</v>
      </c>
      <c r="M41" s="256">
        <v>0</v>
      </c>
      <c r="N41" s="200"/>
      <c r="O41" s="71">
        <f>IF(ISERROR(G41+I41+K41+M41),"Invalid Input",G41+I41+K41+M41)</f>
        <v>7</v>
      </c>
      <c r="P41" s="68">
        <v>0</v>
      </c>
      <c r="Q41" s="53">
        <f>IF(ISERROR(P41-O41),"Invalid Input",(P41-O41))</f>
        <v>-7</v>
      </c>
      <c r="R41" s="16" t="b">
        <v>1</v>
      </c>
      <c r="S41" s="99"/>
      <c r="T41" s="99"/>
    </row>
    <row r="42" spans="1:20" ht="15" customHeight="1">
      <c r="A42" s="27"/>
      <c r="B42" s="428" t="s">
        <v>77</v>
      </c>
      <c r="C42" s="429">
        <v>0</v>
      </c>
      <c r="D42" s="394">
        <v>0</v>
      </c>
      <c r="E42" s="395">
        <v>0</v>
      </c>
      <c r="F42" s="396">
        <v>0</v>
      </c>
      <c r="G42" s="397">
        <v>0</v>
      </c>
      <c r="H42" s="396">
        <v>0</v>
      </c>
      <c r="I42" s="397">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394">
        <v>0</v>
      </c>
      <c r="E43" s="395">
        <v>0</v>
      </c>
      <c r="F43" s="396">
        <v>0</v>
      </c>
      <c r="G43" s="397">
        <v>0</v>
      </c>
      <c r="H43" s="396">
        <v>0</v>
      </c>
      <c r="I43" s="397">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398">
        <v>48447</v>
      </c>
      <c r="E61" s="399">
        <v>1255</v>
      </c>
      <c r="F61" s="400">
        <v>1255</v>
      </c>
      <c r="G61" s="401">
        <v>1255</v>
      </c>
      <c r="H61" s="400">
        <v>1255</v>
      </c>
      <c r="I61" s="401">
        <v>1255</v>
      </c>
      <c r="J61" s="249">
        <v>1255</v>
      </c>
      <c r="K61" s="256">
        <v>1255</v>
      </c>
      <c r="L61" s="249">
        <v>0</v>
      </c>
      <c r="M61" s="256">
        <v>0</v>
      </c>
      <c r="N61" s="200"/>
      <c r="O61" s="71">
        <f>IF(ISERROR(G61+I61+K61+M61),"Invalid Input",G61+I61+K61+M61)</f>
        <v>3765</v>
      </c>
      <c r="P61" s="68">
        <v>0</v>
      </c>
      <c r="Q61" s="53">
        <f>IF(ISERROR(P61-O61),"Invalid Input",(P61-O61))</f>
        <v>-3765</v>
      </c>
      <c r="R61" s="16" t="b">
        <v>1</v>
      </c>
      <c r="S61" s="101"/>
      <c r="T61" s="101"/>
    </row>
    <row r="62" spans="1:20" ht="15">
      <c r="A62" s="27"/>
      <c r="B62" s="422" t="s">
        <v>79</v>
      </c>
      <c r="C62" s="423"/>
      <c r="D62" s="398">
        <v>0</v>
      </c>
      <c r="E62" s="399">
        <v>2</v>
      </c>
      <c r="F62" s="400">
        <v>2</v>
      </c>
      <c r="G62" s="401">
        <v>2</v>
      </c>
      <c r="H62" s="400">
        <v>2</v>
      </c>
      <c r="I62" s="401">
        <v>2</v>
      </c>
      <c r="J62" s="249">
        <v>2</v>
      </c>
      <c r="K62" s="256">
        <v>2</v>
      </c>
      <c r="L62" s="249">
        <v>0</v>
      </c>
      <c r="M62" s="256">
        <v>0</v>
      </c>
      <c r="N62" s="200"/>
      <c r="O62" s="71">
        <f>IF(ISERROR(G62+I62+K62+M62),"Invalid Input",G62+I62+K62+M62)</f>
        <v>6</v>
      </c>
      <c r="P62" s="68">
        <v>0</v>
      </c>
      <c r="Q62" s="53">
        <f>IF(ISERROR(P62-O62),"Invalid Input",(P62-O62))</f>
        <v>-6</v>
      </c>
      <c r="R62" s="16" t="b">
        <v>1</v>
      </c>
      <c r="S62" s="101"/>
      <c r="T62" s="101"/>
    </row>
    <row r="63" spans="1:20" ht="15">
      <c r="A63" s="27"/>
      <c r="B63" s="422" t="s">
        <v>81</v>
      </c>
      <c r="C63" s="423"/>
      <c r="D63" s="398">
        <v>0</v>
      </c>
      <c r="E63" s="399">
        <v>1005</v>
      </c>
      <c r="F63" s="400">
        <v>1005</v>
      </c>
      <c r="G63" s="401">
        <v>1005</v>
      </c>
      <c r="H63" s="400">
        <v>1005</v>
      </c>
      <c r="I63" s="401">
        <v>1005</v>
      </c>
      <c r="J63" s="249">
        <v>1005</v>
      </c>
      <c r="K63" s="256">
        <v>1005</v>
      </c>
      <c r="L63" s="249">
        <v>0</v>
      </c>
      <c r="M63" s="256">
        <v>0</v>
      </c>
      <c r="N63" s="200"/>
      <c r="O63" s="71">
        <f>IF(ISERROR(G63+I63+K63+M63),"Invalid Input",G63+I63+K63+M63)</f>
        <v>3015</v>
      </c>
      <c r="P63" s="68">
        <v>0</v>
      </c>
      <c r="Q63" s="53">
        <f>IF(ISERROR(P63-O63),"Invalid Input",(P63-O63))</f>
        <v>-3015</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402">
        <v>1836</v>
      </c>
      <c r="E66" s="403">
        <v>2074</v>
      </c>
      <c r="F66" s="404">
        <v>0</v>
      </c>
      <c r="G66" s="405">
        <v>0</v>
      </c>
      <c r="H66" s="404">
        <v>0</v>
      </c>
      <c r="I66" s="405">
        <v>0</v>
      </c>
      <c r="J66" s="249">
        <v>416</v>
      </c>
      <c r="K66" s="256">
        <v>416</v>
      </c>
      <c r="L66" s="249">
        <v>0</v>
      </c>
      <c r="M66" s="256">
        <v>0</v>
      </c>
      <c r="N66" s="200"/>
      <c r="O66" s="71">
        <f>IF(ISERROR(G66+I66+K66+M66),"Invalid Input",G66+I66+K66+M66)</f>
        <v>416</v>
      </c>
      <c r="P66" s="68">
        <v>0</v>
      </c>
      <c r="Q66" s="53">
        <f>IF(ISERROR(P66-O66),"Invalid Input",(P66-O66))</f>
        <v>-416</v>
      </c>
      <c r="R66" s="16" t="b">
        <v>1</v>
      </c>
      <c r="S66" s="101"/>
      <c r="T66" s="101"/>
    </row>
    <row r="67" spans="1:20" ht="15">
      <c r="A67" s="27"/>
      <c r="B67" s="37" t="s">
        <v>82</v>
      </c>
      <c r="C67" s="38"/>
      <c r="D67" s="402">
        <v>6</v>
      </c>
      <c r="E67" s="403">
        <v>2</v>
      </c>
      <c r="F67" s="404">
        <v>0</v>
      </c>
      <c r="G67" s="405">
        <v>0</v>
      </c>
      <c r="H67" s="404">
        <v>0</v>
      </c>
      <c r="I67" s="405">
        <v>0</v>
      </c>
      <c r="J67" s="249">
        <v>2</v>
      </c>
      <c r="K67" s="256">
        <v>2</v>
      </c>
      <c r="L67" s="249">
        <v>0</v>
      </c>
      <c r="M67" s="256">
        <v>0</v>
      </c>
      <c r="N67" s="200"/>
      <c r="O67" s="71">
        <f>IF(ISERROR(G67+I67+K67+M67),"Invalid Input",G67+I67+K67+M67)</f>
        <v>2</v>
      </c>
      <c r="P67" s="68">
        <v>0</v>
      </c>
      <c r="Q67" s="53">
        <f>IF(ISERROR(P67-O67),"Invalid Input",(P67-O67))</f>
        <v>-2</v>
      </c>
      <c r="R67" s="16" t="b">
        <v>1</v>
      </c>
      <c r="S67" s="101"/>
      <c r="T67" s="101"/>
    </row>
    <row r="68" spans="1:20" ht="15">
      <c r="A68" s="23"/>
      <c r="B68" s="37" t="s">
        <v>83</v>
      </c>
      <c r="C68" s="38"/>
      <c r="D68" s="402">
        <v>8465</v>
      </c>
      <c r="E68" s="403">
        <v>1770</v>
      </c>
      <c r="F68" s="404">
        <v>1770</v>
      </c>
      <c r="G68" s="405">
        <v>1770</v>
      </c>
      <c r="H68" s="404">
        <v>1770</v>
      </c>
      <c r="I68" s="405">
        <v>1770</v>
      </c>
      <c r="J68" s="249">
        <v>1770</v>
      </c>
      <c r="K68" s="256">
        <v>1770</v>
      </c>
      <c r="L68" s="249">
        <v>0</v>
      </c>
      <c r="M68" s="256">
        <v>0</v>
      </c>
      <c r="N68" s="200"/>
      <c r="O68" s="71">
        <f>IF(ISERROR(G68+I68+K68+M68),"Invalid Input",G68+I68+K68+M68)</f>
        <v>5310</v>
      </c>
      <c r="P68" s="68">
        <v>0</v>
      </c>
      <c r="Q68" s="53">
        <f>IF(ISERROR(P68-O68),"Invalid Input",(P68-O68))</f>
        <v>-5310</v>
      </c>
      <c r="R68" s="16" t="b">
        <v>1</v>
      </c>
      <c r="S68" s="101"/>
      <c r="T68" s="101"/>
    </row>
    <row r="69" spans="1:20" ht="15">
      <c r="A69" s="17"/>
      <c r="B69" s="37" t="s">
        <v>84</v>
      </c>
      <c r="C69" s="38"/>
      <c r="D69" s="402">
        <v>0</v>
      </c>
      <c r="E69" s="403">
        <v>0</v>
      </c>
      <c r="F69" s="404">
        <v>0</v>
      </c>
      <c r="G69" s="405">
        <v>0</v>
      </c>
      <c r="H69" s="404">
        <v>0</v>
      </c>
      <c r="I69" s="405">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406">
        <v>3</v>
      </c>
      <c r="E72" s="407">
        <v>0</v>
      </c>
      <c r="F72" s="408">
        <v>0</v>
      </c>
      <c r="G72" s="409">
        <v>0</v>
      </c>
      <c r="H72" s="408">
        <v>0</v>
      </c>
      <c r="I72" s="409">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406">
        <v>28</v>
      </c>
      <c r="E73" s="407">
        <v>1</v>
      </c>
      <c r="F73" s="408">
        <v>0</v>
      </c>
      <c r="G73" s="409">
        <v>0</v>
      </c>
      <c r="H73" s="408">
        <v>0</v>
      </c>
      <c r="I73" s="409">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406">
        <v>0</v>
      </c>
      <c r="E74" s="407">
        <v>0</v>
      </c>
      <c r="F74" s="408">
        <v>0</v>
      </c>
      <c r="G74" s="409">
        <v>0</v>
      </c>
      <c r="H74" s="408">
        <v>0</v>
      </c>
      <c r="I74" s="409">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406">
        <v>0</v>
      </c>
      <c r="E75" s="407">
        <v>0</v>
      </c>
      <c r="F75" s="408">
        <v>0</v>
      </c>
      <c r="G75" s="409">
        <v>0</v>
      </c>
      <c r="H75" s="408">
        <v>0</v>
      </c>
      <c r="I75" s="409">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406">
        <v>0</v>
      </c>
      <c r="E76" s="407">
        <v>0</v>
      </c>
      <c r="F76" s="408">
        <v>0</v>
      </c>
      <c r="G76" s="409">
        <v>0</v>
      </c>
      <c r="H76" s="408">
        <v>0</v>
      </c>
      <c r="I76" s="409">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406">
        <v>0</v>
      </c>
      <c r="E77" s="407">
        <v>0</v>
      </c>
      <c r="F77" s="408">
        <v>0</v>
      </c>
      <c r="G77" s="409">
        <v>0</v>
      </c>
      <c r="H77" s="408">
        <v>0</v>
      </c>
      <c r="I77" s="409">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406">
        <v>0</v>
      </c>
      <c r="E78" s="407">
        <v>3</v>
      </c>
      <c r="F78" s="408">
        <v>0</v>
      </c>
      <c r="G78" s="409">
        <v>0</v>
      </c>
      <c r="H78" s="408">
        <v>0</v>
      </c>
      <c r="I78" s="409">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406">
        <v>0</v>
      </c>
      <c r="E79" s="407">
        <v>0</v>
      </c>
      <c r="F79" s="408">
        <v>0</v>
      </c>
      <c r="G79" s="409">
        <v>0</v>
      </c>
      <c r="H79" s="408">
        <v>0</v>
      </c>
      <c r="I79" s="409">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406">
        <v>0</v>
      </c>
      <c r="E80" s="407">
        <v>1</v>
      </c>
      <c r="F80" s="408">
        <v>1</v>
      </c>
      <c r="G80" s="409">
        <v>1</v>
      </c>
      <c r="H80" s="408">
        <v>1</v>
      </c>
      <c r="I80" s="409">
        <v>1</v>
      </c>
      <c r="J80" s="249">
        <v>1</v>
      </c>
      <c r="K80" s="256">
        <v>1</v>
      </c>
      <c r="L80" s="249">
        <v>0</v>
      </c>
      <c r="M80" s="256">
        <v>0</v>
      </c>
      <c r="N80" s="200"/>
      <c r="O80" s="71">
        <f t="shared" si="3"/>
        <v>3</v>
      </c>
      <c r="P80" s="68">
        <v>0</v>
      </c>
      <c r="Q80" s="53">
        <f t="shared" si="4"/>
        <v>-3</v>
      </c>
      <c r="R80" s="16" t="b">
        <v>1</v>
      </c>
      <c r="S80" s="101"/>
      <c r="T80" s="101"/>
    </row>
    <row r="81" spans="1:20" ht="15">
      <c r="A81" s="27"/>
      <c r="B81" s="422" t="s">
        <v>56</v>
      </c>
      <c r="C81" s="423"/>
      <c r="D81" s="406">
        <v>0</v>
      </c>
      <c r="E81" s="407">
        <v>0</v>
      </c>
      <c r="F81" s="408">
        <v>0</v>
      </c>
      <c r="G81" s="409">
        <v>0</v>
      </c>
      <c r="H81" s="408">
        <v>0</v>
      </c>
      <c r="I81" s="409">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406">
        <v>0</v>
      </c>
      <c r="E82" s="407">
        <v>0</v>
      </c>
      <c r="F82" s="408">
        <v>0</v>
      </c>
      <c r="G82" s="409">
        <v>0</v>
      </c>
      <c r="H82" s="408">
        <v>0</v>
      </c>
      <c r="I82" s="409">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406">
        <v>0</v>
      </c>
      <c r="E83" s="407">
        <v>0</v>
      </c>
      <c r="F83" s="408">
        <v>0</v>
      </c>
      <c r="G83" s="409">
        <v>0</v>
      </c>
      <c r="H83" s="408">
        <v>0</v>
      </c>
      <c r="I83" s="409">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410">
        <v>0</v>
      </c>
      <c r="E86" s="411">
        <v>300</v>
      </c>
      <c r="F86" s="412">
        <v>300</v>
      </c>
      <c r="G86" s="413">
        <v>314</v>
      </c>
      <c r="H86" s="412">
        <v>0</v>
      </c>
      <c r="I86" s="413">
        <v>0</v>
      </c>
      <c r="J86" s="249">
        <v>0</v>
      </c>
      <c r="K86" s="256">
        <v>0</v>
      </c>
      <c r="L86" s="249">
        <v>0</v>
      </c>
      <c r="M86" s="256">
        <v>0</v>
      </c>
      <c r="N86" s="200"/>
      <c r="O86" s="71">
        <f>IF(ISERROR(G86+I86+K86+M86),"Invalid Input",G86+I86+K86+M86)</f>
        <v>314</v>
      </c>
      <c r="P86" s="68">
        <v>0</v>
      </c>
      <c r="Q86" s="53">
        <f>IF(ISERROR(P86-O86),"Invalid Input",(P86-O86))</f>
        <v>-314</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SheetNames!A41</f>
        <v>EC443</v>
      </c>
    </row>
  </sheetData>
  <sheetProtection/>
  <mergeCells count="48">
    <mergeCell ref="B37:C37"/>
    <mergeCell ref="B53:C53"/>
    <mergeCell ref="B34:C34"/>
    <mergeCell ref="B61:C61"/>
    <mergeCell ref="B57:C57"/>
    <mergeCell ref="B59:C59"/>
    <mergeCell ref="B58:C58"/>
    <mergeCell ref="A51:C51"/>
    <mergeCell ref="B64:C64"/>
    <mergeCell ref="B41:C41"/>
    <mergeCell ref="B47:C47"/>
    <mergeCell ref="B48:C48"/>
    <mergeCell ref="A22:C22"/>
    <mergeCell ref="B24:C24"/>
    <mergeCell ref="B25:C25"/>
    <mergeCell ref="B26:C26"/>
    <mergeCell ref="B27:C27"/>
    <mergeCell ref="B36:C36"/>
    <mergeCell ref="B33:C33"/>
    <mergeCell ref="B28:C28"/>
    <mergeCell ref="B86:C86"/>
    <mergeCell ref="B43:C43"/>
    <mergeCell ref="A45:C45"/>
    <mergeCell ref="B49:C49"/>
    <mergeCell ref="B50:C50"/>
    <mergeCell ref="B76:C76"/>
    <mergeCell ref="B62:C62"/>
    <mergeCell ref="B54:C54"/>
    <mergeCell ref="B63:C63"/>
    <mergeCell ref="B77:C77"/>
    <mergeCell ref="B81:C81"/>
    <mergeCell ref="B29:C29"/>
    <mergeCell ref="B30:C30"/>
    <mergeCell ref="B32:C32"/>
    <mergeCell ref="B55:C55"/>
    <mergeCell ref="B40:C40"/>
    <mergeCell ref="A38:C38"/>
    <mergeCell ref="B42:C42"/>
    <mergeCell ref="B82:C82"/>
    <mergeCell ref="B83:C83"/>
    <mergeCell ref="B84:C84"/>
    <mergeCell ref="B72:C72"/>
    <mergeCell ref="B78:C78"/>
    <mergeCell ref="B79:C79"/>
    <mergeCell ref="B80:C80"/>
    <mergeCell ref="B74:C74"/>
    <mergeCell ref="B75:C75"/>
    <mergeCell ref="B73:C73"/>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4.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zoomScale="89" zoomScaleNormal="89" zoomScalePageLayoutView="0" workbookViewId="0" topLeftCell="A46">
      <selection activeCell="D86" sqref="D86: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NMA - Nelson Mandela Bay</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263">
        <v>1136</v>
      </c>
      <c r="E5" s="91" t="s">
        <v>36</v>
      </c>
    </row>
    <row r="6" spans="3:5" ht="15">
      <c r="C6" s="125" t="s">
        <v>29</v>
      </c>
      <c r="D6" s="264"/>
      <c r="E6" s="90" t="s">
        <v>32</v>
      </c>
    </row>
    <row r="7" spans="1:20" ht="25.5">
      <c r="A7" s="67"/>
      <c r="B7" s="62"/>
      <c r="C7" s="128" t="s">
        <v>63</v>
      </c>
      <c r="D7" s="264"/>
      <c r="E7" s="90" t="s">
        <v>31</v>
      </c>
      <c r="F7" s="1"/>
      <c r="G7" s="1"/>
      <c r="H7" s="1"/>
      <c r="I7" s="1"/>
      <c r="J7" s="1"/>
      <c r="K7" s="1"/>
      <c r="L7" s="1"/>
      <c r="M7" s="1"/>
      <c r="N7" s="1"/>
      <c r="O7" s="1"/>
      <c r="P7" s="1"/>
      <c r="Q7" s="1"/>
      <c r="R7" s="1"/>
      <c r="S7" s="92"/>
      <c r="T7" s="92"/>
    </row>
    <row r="8" spans="1:20" ht="15">
      <c r="A8" s="67"/>
      <c r="B8" s="62"/>
      <c r="C8" s="118" t="s">
        <v>64</v>
      </c>
      <c r="D8" s="440">
        <v>316791</v>
      </c>
      <c r="E8" s="90" t="s">
        <v>32</v>
      </c>
      <c r="F8" s="1"/>
      <c r="G8" s="1"/>
      <c r="H8" s="1"/>
      <c r="I8" s="1"/>
      <c r="J8" s="1"/>
      <c r="K8" s="1"/>
      <c r="L8" s="1"/>
      <c r="M8" s="1"/>
      <c r="N8" s="1"/>
      <c r="O8" s="1"/>
      <c r="P8" s="1"/>
      <c r="Q8" s="1"/>
      <c r="R8" s="1"/>
      <c r="S8" s="92"/>
      <c r="T8" s="92"/>
    </row>
    <row r="9" spans="1:20" ht="15.75" customHeight="1">
      <c r="A9" s="67"/>
      <c r="B9" s="62"/>
      <c r="C9" s="130" t="s">
        <v>65</v>
      </c>
      <c r="D9" s="441"/>
      <c r="E9" s="90" t="s">
        <v>32</v>
      </c>
      <c r="F9" s="1"/>
      <c r="G9" s="1"/>
      <c r="H9" s="1"/>
      <c r="I9" s="1"/>
      <c r="J9" s="1"/>
      <c r="K9" s="1"/>
      <c r="L9" s="1"/>
      <c r="M9" s="1"/>
      <c r="N9" s="1"/>
      <c r="O9" s="1"/>
      <c r="P9" s="1"/>
      <c r="Q9" s="1"/>
      <c r="R9" s="1"/>
      <c r="S9" s="92"/>
      <c r="T9" s="92"/>
    </row>
    <row r="10" spans="1:20" ht="15">
      <c r="A10" s="67"/>
      <c r="B10" s="62"/>
      <c r="C10" s="128" t="s">
        <v>66</v>
      </c>
      <c r="D10" s="442">
        <v>349257</v>
      </c>
      <c r="E10" s="90" t="s">
        <v>32</v>
      </c>
      <c r="F10" s="1"/>
      <c r="G10" s="1"/>
      <c r="H10" s="1"/>
      <c r="I10" s="1"/>
      <c r="J10" s="1"/>
      <c r="K10" s="1"/>
      <c r="L10" s="1"/>
      <c r="M10" s="1"/>
      <c r="N10" s="1"/>
      <c r="O10" s="1"/>
      <c r="P10" s="1"/>
      <c r="Q10" s="1"/>
      <c r="R10" s="1"/>
      <c r="S10" s="92"/>
      <c r="T10" s="92"/>
    </row>
    <row r="11" spans="1:20" ht="15">
      <c r="A11" s="67"/>
      <c r="B11" s="62"/>
      <c r="C11" s="128" t="s">
        <v>67</v>
      </c>
      <c r="D11" s="442"/>
      <c r="E11" s="90" t="s">
        <v>32</v>
      </c>
      <c r="F11" s="1"/>
      <c r="G11" s="1"/>
      <c r="H11" s="1"/>
      <c r="I11" s="1"/>
      <c r="J11" s="1"/>
      <c r="K11" s="1"/>
      <c r="L11" s="1"/>
      <c r="M11" s="1"/>
      <c r="N11" s="1"/>
      <c r="O11" s="1"/>
      <c r="P11" s="1"/>
      <c r="Q11" s="1"/>
      <c r="R11" s="1"/>
      <c r="S11" s="92"/>
      <c r="T11" s="92"/>
    </row>
    <row r="12" spans="1:20" ht="15">
      <c r="A12" s="67"/>
      <c r="B12" s="62"/>
      <c r="C12" s="128" t="s">
        <v>68</v>
      </c>
      <c r="D12" s="443">
        <v>349257</v>
      </c>
      <c r="E12" s="90" t="s">
        <v>32</v>
      </c>
      <c r="F12" s="1"/>
      <c r="G12" s="1"/>
      <c r="H12" s="1"/>
      <c r="I12" s="1"/>
      <c r="J12" s="1"/>
      <c r="K12" s="1"/>
      <c r="L12" s="1"/>
      <c r="M12" s="1"/>
      <c r="N12" s="1"/>
      <c r="O12" s="1"/>
      <c r="P12" s="1"/>
      <c r="Q12" s="1"/>
      <c r="R12" s="1"/>
      <c r="S12" s="92"/>
      <c r="T12" s="92"/>
    </row>
    <row r="13" spans="1:20" ht="15">
      <c r="A13" s="67"/>
      <c r="B13" s="62"/>
      <c r="C13" s="128" t="s">
        <v>69</v>
      </c>
      <c r="D13" s="444"/>
      <c r="E13" s="90" t="s">
        <v>32</v>
      </c>
      <c r="F13" s="1"/>
      <c r="G13" s="1"/>
      <c r="H13" s="1"/>
      <c r="I13" s="1"/>
      <c r="J13" s="1"/>
      <c r="K13" s="1"/>
      <c r="L13" s="1"/>
      <c r="M13" s="1"/>
      <c r="N13" s="1"/>
      <c r="O13" s="1"/>
      <c r="P13" s="1"/>
      <c r="Q13" s="1"/>
      <c r="R13" s="1"/>
      <c r="S13" s="92"/>
      <c r="T13" s="92"/>
    </row>
    <row r="14" spans="1:20" ht="25.5">
      <c r="A14" s="67"/>
      <c r="B14" s="62"/>
      <c r="C14" s="128" t="s">
        <v>70</v>
      </c>
      <c r="D14" s="440">
        <v>308568</v>
      </c>
      <c r="E14" s="90" t="s">
        <v>32</v>
      </c>
      <c r="F14" s="1"/>
      <c r="G14" s="1"/>
      <c r="H14" s="1"/>
      <c r="I14" s="1"/>
      <c r="J14" s="1"/>
      <c r="K14" s="1"/>
      <c r="L14" s="1"/>
      <c r="M14" s="1"/>
      <c r="N14" s="1"/>
      <c r="O14" s="1"/>
      <c r="P14" s="1"/>
      <c r="Q14" s="1"/>
      <c r="R14" s="1"/>
      <c r="S14" s="92"/>
      <c r="T14" s="92"/>
    </row>
    <row r="15" spans="1:20" ht="15">
      <c r="A15" s="67"/>
      <c r="B15" s="62"/>
      <c r="C15" s="125" t="s">
        <v>71</v>
      </c>
      <c r="D15" s="441"/>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65"/>
      <c r="E54" s="266">
        <v>2000</v>
      </c>
      <c r="F54" s="267">
        <v>250</v>
      </c>
      <c r="G54" s="268">
        <v>53</v>
      </c>
      <c r="H54" s="55">
        <v>500</v>
      </c>
      <c r="I54" s="61">
        <v>0</v>
      </c>
      <c r="J54" s="55">
        <v>750</v>
      </c>
      <c r="K54" s="61">
        <v>0</v>
      </c>
      <c r="L54" s="55">
        <v>500</v>
      </c>
      <c r="M54" s="61">
        <v>0</v>
      </c>
      <c r="N54" s="200"/>
      <c r="O54" s="71">
        <f>IF(ISERROR(G54+I54+K54+M54),"Invalid Input",G54+I54+K54+M54)</f>
        <v>53</v>
      </c>
      <c r="P54" s="68">
        <v>0</v>
      </c>
      <c r="Q54" s="53">
        <f>IF(ISERROR(P54-O54),"Invalid Input",(P54-O54))</f>
        <v>-53</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65"/>
      <c r="E66" s="266">
        <v>1873</v>
      </c>
      <c r="F66" s="267">
        <v>467</v>
      </c>
      <c r="G66" s="268">
        <v>513</v>
      </c>
      <c r="H66" s="55">
        <v>470</v>
      </c>
      <c r="I66" s="61">
        <v>0</v>
      </c>
      <c r="J66" s="55">
        <v>469</v>
      </c>
      <c r="K66" s="61">
        <v>0</v>
      </c>
      <c r="L66" s="55">
        <v>467</v>
      </c>
      <c r="M66" s="61">
        <v>0</v>
      </c>
      <c r="N66" s="200"/>
      <c r="O66" s="71">
        <f>IF(ISERROR(G66+I66+K66+M66),"Invalid Input",G66+I66+K66+M66)</f>
        <v>513</v>
      </c>
      <c r="P66" s="68">
        <v>0</v>
      </c>
      <c r="Q66" s="53">
        <f>IF(ISERROR(P66-O66),"Invalid Input",(P66-O66))</f>
        <v>-513</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65"/>
      <c r="E68" s="266">
        <v>1873</v>
      </c>
      <c r="F68" s="267">
        <v>467</v>
      </c>
      <c r="G68" s="268">
        <v>513</v>
      </c>
      <c r="H68" s="55">
        <v>470</v>
      </c>
      <c r="I68" s="61">
        <v>0</v>
      </c>
      <c r="J68" s="55">
        <v>469</v>
      </c>
      <c r="K68" s="61">
        <v>0</v>
      </c>
      <c r="L68" s="55">
        <v>467</v>
      </c>
      <c r="M68" s="61">
        <v>0</v>
      </c>
      <c r="N68" s="200"/>
      <c r="O68" s="71">
        <f>IF(ISERROR(G68+I68+K68+M68),"Invalid Input",G68+I68+K68+M68)</f>
        <v>513</v>
      </c>
      <c r="P68" s="68">
        <v>0</v>
      </c>
      <c r="Q68" s="53">
        <f>IF(ISERROR(P68-O68),"Invalid Input",(P68-O68))</f>
        <v>-513</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65"/>
      <c r="E86" s="60">
        <v>8137</v>
      </c>
      <c r="F86" s="267">
        <v>1470</v>
      </c>
      <c r="G86" s="269"/>
      <c r="H86" s="55">
        <v>1035</v>
      </c>
      <c r="I86" s="61">
        <v>0</v>
      </c>
      <c r="J86" s="55">
        <v>2107</v>
      </c>
      <c r="K86" s="61">
        <v>0</v>
      </c>
      <c r="L86" s="55">
        <v>3525</v>
      </c>
      <c r="M86" s="61">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SheetNames!A4</f>
        <v>NMA</v>
      </c>
    </row>
  </sheetData>
  <sheetProtection/>
  <mergeCells count="52">
    <mergeCell ref="B29:C29"/>
    <mergeCell ref="A22:C22"/>
    <mergeCell ref="B24:C24"/>
    <mergeCell ref="B25:C25"/>
    <mergeCell ref="B26:C26"/>
    <mergeCell ref="B27:C27"/>
    <mergeCell ref="B28:C28"/>
    <mergeCell ref="B30:C30"/>
    <mergeCell ref="B32:C32"/>
    <mergeCell ref="B33:C33"/>
    <mergeCell ref="B40:C40"/>
    <mergeCell ref="B41:C41"/>
    <mergeCell ref="B47:C47"/>
    <mergeCell ref="B36:C36"/>
    <mergeCell ref="B37:C37"/>
    <mergeCell ref="B34:C34"/>
    <mergeCell ref="B42:C42"/>
    <mergeCell ref="B81:C81"/>
    <mergeCell ref="B82:C82"/>
    <mergeCell ref="B83:C83"/>
    <mergeCell ref="B53:C53"/>
    <mergeCell ref="B55:C55"/>
    <mergeCell ref="B57:C57"/>
    <mergeCell ref="B59:C59"/>
    <mergeCell ref="B79:C79"/>
    <mergeCell ref="B80:C80"/>
    <mergeCell ref="B61:C61"/>
    <mergeCell ref="B62:C62"/>
    <mergeCell ref="B63:C63"/>
    <mergeCell ref="B64:C64"/>
    <mergeCell ref="B77:C77"/>
    <mergeCell ref="B78:C78"/>
    <mergeCell ref="B86:C86"/>
    <mergeCell ref="B43:C43"/>
    <mergeCell ref="A45:C45"/>
    <mergeCell ref="B49:C49"/>
    <mergeCell ref="B50:C50"/>
    <mergeCell ref="A51:C51"/>
    <mergeCell ref="B84:C84"/>
    <mergeCell ref="B72:C72"/>
    <mergeCell ref="B73:C73"/>
    <mergeCell ref="B74:C74"/>
    <mergeCell ref="D8:D9"/>
    <mergeCell ref="D10:D11"/>
    <mergeCell ref="D12:D13"/>
    <mergeCell ref="D14:D15"/>
    <mergeCell ref="B75:C75"/>
    <mergeCell ref="B76:C76"/>
    <mergeCell ref="B54:C54"/>
    <mergeCell ref="B58:C58"/>
    <mergeCell ref="B48:C48"/>
    <mergeCell ref="A38:C38"/>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3" r:id="rId1"/>
  <rowBreaks count="2" manualBreakCount="2">
    <brk id="16" max="255" man="1"/>
    <brk id="62" max="255" man="1"/>
  </rowBreaks>
</worksheet>
</file>

<file path=xl/worksheets/sheet40.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tabSelected="1" zoomScale="89" zoomScaleNormal="89" zoomScalePageLayoutView="0" workbookViewId="0" topLeftCell="A52">
      <selection activeCell="E86" sqref="E86: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EC444 - Ntabankulu</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v>446</v>
      </c>
      <c r="E5" s="91" t="s">
        <v>36</v>
      </c>
    </row>
    <row r="6" spans="3:5" ht="16.5">
      <c r="C6" s="125" t="s">
        <v>29</v>
      </c>
      <c r="D6" s="127">
        <v>300</v>
      </c>
      <c r="E6" s="90" t="s">
        <v>32</v>
      </c>
    </row>
    <row r="7" spans="1:20" ht="25.5">
      <c r="A7" s="67"/>
      <c r="B7" s="62"/>
      <c r="C7" s="128" t="s">
        <v>63</v>
      </c>
      <c r="D7" s="129">
        <v>2</v>
      </c>
      <c r="E7" s="90" t="s">
        <v>31</v>
      </c>
      <c r="F7" s="1"/>
      <c r="G7" s="1"/>
      <c r="H7" s="1"/>
      <c r="I7" s="1"/>
      <c r="J7" s="1"/>
      <c r="K7" s="1"/>
      <c r="L7" s="1"/>
      <c r="M7" s="1"/>
      <c r="N7" s="1"/>
      <c r="O7" s="1"/>
      <c r="P7" s="1"/>
      <c r="Q7" s="1"/>
      <c r="R7" s="1"/>
      <c r="S7" s="92"/>
      <c r="T7" s="92"/>
    </row>
    <row r="8" spans="1:20" ht="15">
      <c r="A8" s="67"/>
      <c r="B8" s="62"/>
      <c r="C8" s="118" t="s">
        <v>64</v>
      </c>
      <c r="D8" s="129">
        <v>301</v>
      </c>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v>630</v>
      </c>
      <c r="E14" s="90" t="s">
        <v>32</v>
      </c>
      <c r="F14" s="1"/>
      <c r="G14" s="1"/>
      <c r="H14" s="1"/>
      <c r="I14" s="1"/>
      <c r="J14" s="1"/>
      <c r="K14" s="1"/>
      <c r="L14" s="1"/>
      <c r="M14" s="1"/>
      <c r="N14" s="1"/>
      <c r="O14" s="1"/>
      <c r="P14" s="1"/>
      <c r="Q14" s="1"/>
      <c r="R14" s="1"/>
      <c r="S14" s="92"/>
      <c r="T14" s="92"/>
    </row>
    <row r="15" spans="1:20" ht="15">
      <c r="A15" s="67"/>
      <c r="B15" s="62"/>
      <c r="C15" s="125" t="s">
        <v>71</v>
      </c>
      <c r="D15" s="129">
        <v>446</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2</v>
      </c>
      <c r="E24" s="245">
        <v>0</v>
      </c>
      <c r="F24" s="249">
        <v>0</v>
      </c>
      <c r="G24" s="256">
        <v>0</v>
      </c>
      <c r="H24" s="249">
        <v>0</v>
      </c>
      <c r="I24" s="256">
        <v>0</v>
      </c>
      <c r="J24" s="249">
        <v>2</v>
      </c>
      <c r="K24" s="256">
        <v>2</v>
      </c>
      <c r="L24" s="249">
        <v>0</v>
      </c>
      <c r="M24" s="256">
        <v>0</v>
      </c>
      <c r="N24" s="200"/>
      <c r="O24" s="71">
        <f aca="true" t="shared" si="1" ref="O24:O36">IF(ISERROR(G24+I24+K24+M24),"Invalid Input",G24+I24+K24+M24)</f>
        <v>2</v>
      </c>
      <c r="P24" s="68">
        <v>0</v>
      </c>
      <c r="Q24" s="53">
        <f aca="true" t="shared" si="2" ref="Q24:Q36">IF(ISERROR(P24-O24),"Invalid Input",(P24-O24))</f>
        <v>-2</v>
      </c>
      <c r="R24" s="16" t="b">
        <v>1</v>
      </c>
      <c r="S24" s="99"/>
      <c r="T24" s="99"/>
    </row>
    <row r="25" spans="1:20" ht="15" customHeight="1">
      <c r="A25" s="23"/>
      <c r="B25" s="428" t="s">
        <v>73</v>
      </c>
      <c r="C25" s="429">
        <v>0</v>
      </c>
      <c r="D25" s="244">
        <v>1</v>
      </c>
      <c r="E25" s="245">
        <v>0</v>
      </c>
      <c r="F25" s="249">
        <v>0</v>
      </c>
      <c r="G25" s="256">
        <v>0</v>
      </c>
      <c r="H25" s="249">
        <v>0</v>
      </c>
      <c r="I25" s="256">
        <v>0</v>
      </c>
      <c r="J25" s="249">
        <v>1</v>
      </c>
      <c r="K25" s="256">
        <v>1</v>
      </c>
      <c r="L25" s="249">
        <v>0</v>
      </c>
      <c r="M25" s="256">
        <v>0</v>
      </c>
      <c r="N25" s="200"/>
      <c r="O25" s="71">
        <f t="shared" si="1"/>
        <v>1</v>
      </c>
      <c r="P25" s="68">
        <v>0</v>
      </c>
      <c r="Q25" s="53">
        <f t="shared" si="2"/>
        <v>-1</v>
      </c>
      <c r="R25" s="16" t="b">
        <v>1</v>
      </c>
      <c r="S25" s="99"/>
      <c r="T25" s="99"/>
    </row>
    <row r="26" spans="1:20" ht="15" customHeight="1">
      <c r="A26" s="23"/>
      <c r="B26" s="428" t="s">
        <v>27</v>
      </c>
      <c r="C26" s="429">
        <v>0</v>
      </c>
      <c r="D26" s="244">
        <v>1</v>
      </c>
      <c r="E26" s="245">
        <v>0</v>
      </c>
      <c r="F26" s="249">
        <v>0</v>
      </c>
      <c r="G26" s="256">
        <v>0</v>
      </c>
      <c r="H26" s="249">
        <v>0</v>
      </c>
      <c r="I26" s="256">
        <v>0</v>
      </c>
      <c r="J26" s="249">
        <v>1</v>
      </c>
      <c r="K26" s="256">
        <v>1</v>
      </c>
      <c r="L26" s="249">
        <v>0</v>
      </c>
      <c r="M26" s="256">
        <v>0</v>
      </c>
      <c r="N26" s="200"/>
      <c r="O26" s="71">
        <f t="shared" si="1"/>
        <v>1</v>
      </c>
      <c r="P26" s="68">
        <v>0</v>
      </c>
      <c r="Q26" s="53">
        <f t="shared" si="2"/>
        <v>-1</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1</v>
      </c>
      <c r="E29" s="245">
        <v>0</v>
      </c>
      <c r="F29" s="249">
        <v>0</v>
      </c>
      <c r="G29" s="256">
        <v>0</v>
      </c>
      <c r="H29" s="249">
        <v>0</v>
      </c>
      <c r="I29" s="256">
        <v>0</v>
      </c>
      <c r="J29" s="249">
        <v>1</v>
      </c>
      <c r="K29" s="256">
        <v>1</v>
      </c>
      <c r="L29" s="249">
        <v>0</v>
      </c>
      <c r="M29" s="256">
        <v>0</v>
      </c>
      <c r="N29" s="200"/>
      <c r="O29" s="71">
        <f t="shared" si="1"/>
        <v>1</v>
      </c>
      <c r="P29" s="68">
        <v>0</v>
      </c>
      <c r="Q29" s="53">
        <f t="shared" si="2"/>
        <v>-1</v>
      </c>
      <c r="R29" s="16" t="b">
        <v>1</v>
      </c>
      <c r="S29" s="99"/>
      <c r="T29" s="99"/>
    </row>
    <row r="30" spans="1:20" ht="15" customHeight="1">
      <c r="A30" s="23"/>
      <c r="B30" s="428" t="s">
        <v>35</v>
      </c>
      <c r="C30" s="429"/>
      <c r="D30" s="244">
        <v>300</v>
      </c>
      <c r="E30" s="245">
        <v>0</v>
      </c>
      <c r="F30" s="249">
        <v>0</v>
      </c>
      <c r="G30" s="256">
        <v>0</v>
      </c>
      <c r="H30" s="249">
        <v>0</v>
      </c>
      <c r="I30" s="256">
        <v>0</v>
      </c>
      <c r="J30" s="249">
        <v>300</v>
      </c>
      <c r="K30" s="256">
        <v>300</v>
      </c>
      <c r="L30" s="249">
        <v>0</v>
      </c>
      <c r="M30" s="256">
        <v>0</v>
      </c>
      <c r="N30" s="200"/>
      <c r="O30" s="71">
        <f t="shared" si="1"/>
        <v>300</v>
      </c>
      <c r="P30" s="68">
        <v>0</v>
      </c>
      <c r="Q30" s="53">
        <f t="shared" si="2"/>
        <v>-300</v>
      </c>
      <c r="R30" s="16" t="b">
        <v>1</v>
      </c>
      <c r="S30" s="99"/>
      <c r="T30" s="99"/>
    </row>
    <row r="31" spans="1:20" ht="15" customHeight="1">
      <c r="A31" s="23"/>
      <c r="B31" s="124" t="s">
        <v>169</v>
      </c>
      <c r="C31" s="123"/>
      <c r="D31" s="244">
        <v>1</v>
      </c>
      <c r="E31" s="245">
        <v>0</v>
      </c>
      <c r="F31" s="249">
        <v>0</v>
      </c>
      <c r="G31" s="256">
        <v>0</v>
      </c>
      <c r="H31" s="249">
        <v>0</v>
      </c>
      <c r="I31" s="256">
        <v>0</v>
      </c>
      <c r="J31" s="249">
        <v>1</v>
      </c>
      <c r="K31" s="256">
        <v>1</v>
      </c>
      <c r="L31" s="249">
        <v>0</v>
      </c>
      <c r="M31" s="256">
        <v>0</v>
      </c>
      <c r="N31" s="200"/>
      <c r="O31" s="71">
        <f t="shared" si="1"/>
        <v>1</v>
      </c>
      <c r="P31" s="68">
        <v>0</v>
      </c>
      <c r="Q31" s="53">
        <f t="shared" si="2"/>
        <v>-1</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2000</v>
      </c>
      <c r="F54" s="249">
        <v>250</v>
      </c>
      <c r="G54" s="256">
        <v>83</v>
      </c>
      <c r="H54" s="249">
        <v>500</v>
      </c>
      <c r="I54" s="256">
        <v>289</v>
      </c>
      <c r="J54" s="249">
        <v>750</v>
      </c>
      <c r="K54" s="256">
        <v>444</v>
      </c>
      <c r="L54" s="249">
        <v>500</v>
      </c>
      <c r="M54" s="256">
        <v>0</v>
      </c>
      <c r="N54" s="200"/>
      <c r="O54" s="71">
        <f>IF(ISERROR(G54+I54+K54+M54),"Invalid Input",G54+I54+K54+M54)</f>
        <v>816</v>
      </c>
      <c r="P54" s="68">
        <v>0</v>
      </c>
      <c r="Q54" s="53">
        <f>IF(ISERROR(P54-O54),"Invalid Input",(P54-O54))</f>
        <v>-816</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2000</v>
      </c>
      <c r="F58" s="249">
        <v>250</v>
      </c>
      <c r="G58" s="256">
        <v>83</v>
      </c>
      <c r="H58" s="249">
        <v>500</v>
      </c>
      <c r="I58" s="256">
        <v>289</v>
      </c>
      <c r="J58" s="249">
        <v>750</v>
      </c>
      <c r="K58" s="256">
        <v>444</v>
      </c>
      <c r="L58" s="249">
        <v>500</v>
      </c>
      <c r="M58" s="256">
        <v>0</v>
      </c>
      <c r="N58" s="200"/>
      <c r="O58" s="71">
        <f>IF(ISERROR(G58+I58+K58+M58),"Invalid Input",G58+I58+K58+M58)</f>
        <v>816</v>
      </c>
      <c r="P58" s="68">
        <v>0</v>
      </c>
      <c r="Q58" s="53">
        <f>IF(ISERROR(P58-O58),"Invalid Input",(P58-O58))</f>
        <v>-816</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446</v>
      </c>
      <c r="E61" s="245">
        <v>0</v>
      </c>
      <c r="F61" s="249">
        <v>0</v>
      </c>
      <c r="G61" s="256">
        <v>0</v>
      </c>
      <c r="H61" s="414">
        <v>446</v>
      </c>
      <c r="I61" s="415">
        <v>446</v>
      </c>
      <c r="J61" s="249">
        <v>446</v>
      </c>
      <c r="K61" s="256">
        <v>446</v>
      </c>
      <c r="L61" s="249">
        <v>0</v>
      </c>
      <c r="M61" s="256">
        <v>0</v>
      </c>
      <c r="N61" s="200"/>
      <c r="O61" s="71">
        <f>IF(ISERROR(G61+I61+K61+M61),"Invalid Input",G61+I61+K61+M61)</f>
        <v>892</v>
      </c>
      <c r="P61" s="68">
        <v>0</v>
      </c>
      <c r="Q61" s="53">
        <f>IF(ISERROR(P61-O61),"Invalid Input",(P61-O61))</f>
        <v>-892</v>
      </c>
      <c r="R61" s="16" t="b">
        <v>1</v>
      </c>
      <c r="S61" s="101"/>
      <c r="T61" s="101"/>
    </row>
    <row r="62" spans="1:20" ht="15">
      <c r="A62" s="27"/>
      <c r="B62" s="422" t="s">
        <v>79</v>
      </c>
      <c r="C62" s="423"/>
      <c r="D62" s="244">
        <v>0</v>
      </c>
      <c r="E62" s="245">
        <v>0</v>
      </c>
      <c r="F62" s="249">
        <v>0</v>
      </c>
      <c r="G62" s="256">
        <v>0</v>
      </c>
      <c r="H62" s="414">
        <v>0</v>
      </c>
      <c r="I62" s="415">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414">
        <v>0</v>
      </c>
      <c r="I63" s="415">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1873</v>
      </c>
      <c r="F66" s="249">
        <v>467</v>
      </c>
      <c r="G66" s="256">
        <v>513</v>
      </c>
      <c r="H66" s="416">
        <v>470</v>
      </c>
      <c r="I66" s="417">
        <v>232</v>
      </c>
      <c r="J66" s="249">
        <v>469</v>
      </c>
      <c r="K66" s="256">
        <v>576</v>
      </c>
      <c r="L66" s="249">
        <v>467</v>
      </c>
      <c r="M66" s="256">
        <v>0</v>
      </c>
      <c r="N66" s="200"/>
      <c r="O66" s="71">
        <f>IF(ISERROR(G66+I66+K66+M66),"Invalid Input",G66+I66+K66+M66)</f>
        <v>1321</v>
      </c>
      <c r="P66" s="68">
        <v>0</v>
      </c>
      <c r="Q66" s="53">
        <f>IF(ISERROR(P66-O66),"Invalid Input",(P66-O66))</f>
        <v>-1321</v>
      </c>
      <c r="R66" s="16" t="b">
        <v>1</v>
      </c>
      <c r="S66" s="101"/>
      <c r="T66" s="101"/>
    </row>
    <row r="67" spans="1:20" ht="15">
      <c r="A67" s="27"/>
      <c r="B67" s="37" t="s">
        <v>82</v>
      </c>
      <c r="C67" s="38"/>
      <c r="D67" s="244">
        <v>0</v>
      </c>
      <c r="E67" s="245">
        <v>0</v>
      </c>
      <c r="F67" s="249">
        <v>0</v>
      </c>
      <c r="G67" s="256">
        <v>0</v>
      </c>
      <c r="H67" s="416">
        <v>0</v>
      </c>
      <c r="I67" s="417">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1593</v>
      </c>
      <c r="F68" s="249">
        <v>397</v>
      </c>
      <c r="G68" s="256">
        <v>497</v>
      </c>
      <c r="H68" s="416">
        <v>400</v>
      </c>
      <c r="I68" s="417">
        <v>191</v>
      </c>
      <c r="J68" s="249">
        <v>399</v>
      </c>
      <c r="K68" s="256">
        <v>523</v>
      </c>
      <c r="L68" s="249">
        <v>397</v>
      </c>
      <c r="M68" s="256">
        <v>0</v>
      </c>
      <c r="N68" s="200"/>
      <c r="O68" s="71">
        <f>IF(ISERROR(G68+I68+K68+M68),"Invalid Input",G68+I68+K68+M68)</f>
        <v>1211</v>
      </c>
      <c r="P68" s="68">
        <v>0</v>
      </c>
      <c r="Q68" s="53">
        <f>IF(ISERROR(P68-O68),"Invalid Input",(P68-O68))</f>
        <v>-1211</v>
      </c>
      <c r="R68" s="16" t="b">
        <v>1</v>
      </c>
      <c r="S68" s="101"/>
      <c r="T68" s="101"/>
    </row>
    <row r="69" spans="1:20" ht="15">
      <c r="A69" s="17"/>
      <c r="B69" s="37" t="s">
        <v>84</v>
      </c>
      <c r="C69" s="38"/>
      <c r="D69" s="244">
        <v>0</v>
      </c>
      <c r="E69" s="245">
        <v>0</v>
      </c>
      <c r="F69" s="249">
        <v>0</v>
      </c>
      <c r="G69" s="256">
        <v>0</v>
      </c>
      <c r="H69" s="416">
        <v>0</v>
      </c>
      <c r="I69" s="417">
        <v>0</v>
      </c>
      <c r="J69" s="249">
        <v>40</v>
      </c>
      <c r="K69" s="256">
        <v>40</v>
      </c>
      <c r="L69" s="249">
        <v>0</v>
      </c>
      <c r="M69" s="256">
        <v>0</v>
      </c>
      <c r="N69" s="200"/>
      <c r="O69" s="71">
        <f>IF(ISERROR(G69+I69+K69+M69),"Invalid Input",G69+I69+K69+M69)</f>
        <v>40</v>
      </c>
      <c r="P69" s="68">
        <v>0</v>
      </c>
      <c r="Q69" s="53">
        <f>IF(ISERROR(P69-O69),"Invalid Input",(P69-O69))</f>
        <v>-40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1</v>
      </c>
      <c r="E72" s="245">
        <v>0</v>
      </c>
      <c r="F72" s="249">
        <v>0</v>
      </c>
      <c r="G72" s="256">
        <v>0</v>
      </c>
      <c r="H72" s="418">
        <v>1</v>
      </c>
      <c r="I72" s="419">
        <v>1</v>
      </c>
      <c r="J72" s="249">
        <v>3</v>
      </c>
      <c r="K72" s="256">
        <v>3</v>
      </c>
      <c r="L72" s="249">
        <v>0</v>
      </c>
      <c r="M72" s="256">
        <v>0</v>
      </c>
      <c r="N72" s="200"/>
      <c r="O72" s="71">
        <f aca="true" t="shared" si="3" ref="O72:O83">IF(ISERROR(G72+I72+K72+M72),"Invalid Input",G72+I72+K72+M72)</f>
        <v>4</v>
      </c>
      <c r="P72" s="68">
        <v>0</v>
      </c>
      <c r="Q72" s="53">
        <f aca="true" t="shared" si="4" ref="Q72:Q83">IF(ISERROR(P72-O72),"Invalid Input",(P72-O72))</f>
        <v>-4</v>
      </c>
      <c r="R72" s="16" t="b">
        <v>1</v>
      </c>
      <c r="S72" s="101"/>
      <c r="T72" s="101"/>
    </row>
    <row r="73" spans="1:20" ht="15">
      <c r="A73" s="27"/>
      <c r="B73" s="422" t="s">
        <v>48</v>
      </c>
      <c r="C73" s="423"/>
      <c r="D73" s="244">
        <v>0</v>
      </c>
      <c r="E73" s="245">
        <v>0</v>
      </c>
      <c r="F73" s="249">
        <v>0</v>
      </c>
      <c r="G73" s="256">
        <v>0</v>
      </c>
      <c r="H73" s="418">
        <v>0</v>
      </c>
      <c r="I73" s="419">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418">
        <v>0</v>
      </c>
      <c r="I74" s="419">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418">
        <v>0</v>
      </c>
      <c r="I75" s="419">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418">
        <v>0</v>
      </c>
      <c r="I76" s="419">
        <v>2</v>
      </c>
      <c r="J76" s="249">
        <v>2</v>
      </c>
      <c r="K76" s="256">
        <v>2</v>
      </c>
      <c r="L76" s="249">
        <v>0</v>
      </c>
      <c r="M76" s="256">
        <v>0</v>
      </c>
      <c r="N76" s="200"/>
      <c r="O76" s="71">
        <f t="shared" si="3"/>
        <v>4</v>
      </c>
      <c r="P76" s="68">
        <v>0</v>
      </c>
      <c r="Q76" s="53">
        <f t="shared" si="4"/>
        <v>-4</v>
      </c>
      <c r="R76" s="16" t="b">
        <v>1</v>
      </c>
      <c r="S76" s="101"/>
      <c r="T76" s="101"/>
    </row>
    <row r="77" spans="1:20" ht="15">
      <c r="A77" s="27"/>
      <c r="B77" s="422" t="s">
        <v>52</v>
      </c>
      <c r="C77" s="423"/>
      <c r="D77" s="244">
        <v>0</v>
      </c>
      <c r="E77" s="245">
        <v>0</v>
      </c>
      <c r="F77" s="249">
        <v>0</v>
      </c>
      <c r="G77" s="256">
        <v>0</v>
      </c>
      <c r="H77" s="418">
        <v>0</v>
      </c>
      <c r="I77" s="419">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418">
        <v>0</v>
      </c>
      <c r="I78" s="419">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418">
        <v>0</v>
      </c>
      <c r="I79" s="419">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418">
        <v>0</v>
      </c>
      <c r="I80" s="419">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418">
        <v>0</v>
      </c>
      <c r="I81" s="419">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418">
        <v>0</v>
      </c>
      <c r="I82" s="419">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418">
        <v>0</v>
      </c>
      <c r="I83" s="419">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8137</v>
      </c>
      <c r="F86" s="249">
        <v>1470</v>
      </c>
      <c r="G86" s="256">
        <v>710</v>
      </c>
      <c r="H86" s="420">
        <v>1035</v>
      </c>
      <c r="I86" s="421">
        <v>165</v>
      </c>
      <c r="J86" s="249">
        <v>2107</v>
      </c>
      <c r="K86" s="256">
        <v>0</v>
      </c>
      <c r="L86" s="249">
        <v>3525</v>
      </c>
      <c r="M86" s="256">
        <v>0</v>
      </c>
      <c r="N86" s="200"/>
      <c r="O86" s="71">
        <f>IF(ISERROR(G86+I86+K86+M86),"Invalid Input",G86+I86+K86+M86)</f>
        <v>875</v>
      </c>
      <c r="P86" s="68">
        <v>0</v>
      </c>
      <c r="Q86" s="53">
        <f>IF(ISERROR(P86-O86),"Invalid Input",(P86-O86))</f>
        <v>-875</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SheetNames!A42</f>
        <v>EC444</v>
      </c>
    </row>
  </sheetData>
  <sheetProtection/>
  <mergeCells count="48">
    <mergeCell ref="B36:C36"/>
    <mergeCell ref="A22:C22"/>
    <mergeCell ref="B24:C24"/>
    <mergeCell ref="B25:C25"/>
    <mergeCell ref="B26:C26"/>
    <mergeCell ref="B27:C27"/>
    <mergeCell ref="B28:C28"/>
    <mergeCell ref="B29:C29"/>
    <mergeCell ref="B30:C30"/>
    <mergeCell ref="B32:C32"/>
    <mergeCell ref="B33:C33"/>
    <mergeCell ref="B34:C34"/>
    <mergeCell ref="A51:C51"/>
    <mergeCell ref="B37:C37"/>
    <mergeCell ref="A38:C38"/>
    <mergeCell ref="B40:C40"/>
    <mergeCell ref="B41:C41"/>
    <mergeCell ref="B42:C42"/>
    <mergeCell ref="B43:C43"/>
    <mergeCell ref="A45:C45"/>
    <mergeCell ref="B47:C47"/>
    <mergeCell ref="B48:C48"/>
    <mergeCell ref="B49:C49"/>
    <mergeCell ref="B50:C50"/>
    <mergeCell ref="B73:C73"/>
    <mergeCell ref="B53:C53"/>
    <mergeCell ref="B54:C54"/>
    <mergeCell ref="B55:C55"/>
    <mergeCell ref="B57:C57"/>
    <mergeCell ref="B58:C58"/>
    <mergeCell ref="B81:C81"/>
    <mergeCell ref="B82:C82"/>
    <mergeCell ref="B59:C59"/>
    <mergeCell ref="B61:C61"/>
    <mergeCell ref="B62:C62"/>
    <mergeCell ref="B63:C63"/>
    <mergeCell ref="B64:C64"/>
    <mergeCell ref="B72:C72"/>
    <mergeCell ref="B83:C83"/>
    <mergeCell ref="B84:C84"/>
    <mergeCell ref="B86:C86"/>
    <mergeCell ref="B74:C74"/>
    <mergeCell ref="B75:C75"/>
    <mergeCell ref="B76:C76"/>
    <mergeCell ref="B77:C77"/>
    <mergeCell ref="B78:C78"/>
    <mergeCell ref="B79:C79"/>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41.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DC44 - Alfred Nzo</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SheetNames!A43</f>
        <v>DC44</v>
      </c>
    </row>
  </sheetData>
  <sheetProtection/>
  <mergeCells count="48">
    <mergeCell ref="A22:C22"/>
    <mergeCell ref="B24:C24"/>
    <mergeCell ref="B25:C25"/>
    <mergeCell ref="B26:C26"/>
    <mergeCell ref="B27:C27"/>
    <mergeCell ref="B34:C34"/>
    <mergeCell ref="B36:C36"/>
    <mergeCell ref="B37:C37"/>
    <mergeCell ref="A38:C38"/>
    <mergeCell ref="B28:C28"/>
    <mergeCell ref="B29:C29"/>
    <mergeCell ref="B30:C30"/>
    <mergeCell ref="B32:C32"/>
    <mergeCell ref="B33:C33"/>
    <mergeCell ref="B40:C40"/>
    <mergeCell ref="B41:C41"/>
    <mergeCell ref="B42:C42"/>
    <mergeCell ref="B43:C43"/>
    <mergeCell ref="A45:C45"/>
    <mergeCell ref="B47:C47"/>
    <mergeCell ref="B48:C48"/>
    <mergeCell ref="B49:C49"/>
    <mergeCell ref="B50:C50"/>
    <mergeCell ref="A51:C51"/>
    <mergeCell ref="B59:C59"/>
    <mergeCell ref="B61:C61"/>
    <mergeCell ref="B62:C62"/>
    <mergeCell ref="B53:C53"/>
    <mergeCell ref="B55:C55"/>
    <mergeCell ref="B57:C57"/>
    <mergeCell ref="B54:C54"/>
    <mergeCell ref="B58:C58"/>
    <mergeCell ref="B63:C63"/>
    <mergeCell ref="B64:C64"/>
    <mergeCell ref="B83:C83"/>
    <mergeCell ref="B86:C86"/>
    <mergeCell ref="B81:C81"/>
    <mergeCell ref="B82:C82"/>
    <mergeCell ref="B84:C84"/>
    <mergeCell ref="B76:C76"/>
    <mergeCell ref="B77:C77"/>
    <mergeCell ref="B78:C78"/>
    <mergeCell ref="B79:C79"/>
    <mergeCell ref="B80:C80"/>
    <mergeCell ref="B72:C72"/>
    <mergeCell ref="B73:C73"/>
    <mergeCell ref="B74:C74"/>
    <mergeCell ref="B75:C75"/>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5" r:id="rId1"/>
  <rowBreaks count="2" manualBreakCount="2">
    <brk id="16" max="255" man="1"/>
    <brk id="62" max="255" man="1"/>
  </rowBreaks>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69" zoomScaleNormal="69" zoomScalePageLayoutView="0" workbookViewId="0" topLeftCell="A37">
      <selection activeCell="H24" sqref="H24: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EC101 - Dr Beyers Naude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v>15977</v>
      </c>
      <c r="E5" s="91" t="s">
        <v>36</v>
      </c>
    </row>
    <row r="6" spans="3:5" ht="16.5">
      <c r="C6" s="125" t="s">
        <v>29</v>
      </c>
      <c r="D6" s="127">
        <v>540</v>
      </c>
      <c r="E6" s="90" t="s">
        <v>32</v>
      </c>
    </row>
    <row r="7" spans="1:20" ht="25.5">
      <c r="A7" s="67"/>
      <c r="B7" s="62"/>
      <c r="C7" s="128" t="s">
        <v>63</v>
      </c>
      <c r="D7" s="129">
        <v>0</v>
      </c>
      <c r="E7" s="90" t="s">
        <v>31</v>
      </c>
      <c r="F7" s="1"/>
      <c r="G7" s="1"/>
      <c r="H7" s="1"/>
      <c r="I7" s="1"/>
      <c r="J7" s="1"/>
      <c r="K7" s="1"/>
      <c r="L7" s="1"/>
      <c r="M7" s="1"/>
      <c r="N7" s="1"/>
      <c r="O7" s="1"/>
      <c r="P7" s="1"/>
      <c r="Q7" s="1"/>
      <c r="R7" s="1"/>
      <c r="S7" s="92"/>
      <c r="T7" s="92"/>
    </row>
    <row r="8" spans="1:20" ht="15">
      <c r="A8" s="67"/>
      <c r="B8" s="62"/>
      <c r="C8" s="118" t="s">
        <v>64</v>
      </c>
      <c r="D8" s="129">
        <v>17450</v>
      </c>
      <c r="E8" s="90" t="s">
        <v>32</v>
      </c>
      <c r="F8" s="1"/>
      <c r="G8" s="1"/>
      <c r="H8" s="1"/>
      <c r="I8" s="1"/>
      <c r="J8" s="1"/>
      <c r="K8" s="1"/>
      <c r="L8" s="1"/>
      <c r="M8" s="1"/>
      <c r="N8" s="1"/>
      <c r="O8" s="1"/>
      <c r="P8" s="1"/>
      <c r="Q8" s="1"/>
      <c r="R8" s="1"/>
      <c r="S8" s="92"/>
      <c r="T8" s="92"/>
    </row>
    <row r="9" spans="1:20" ht="15.75" customHeight="1">
      <c r="A9" s="67"/>
      <c r="B9" s="62"/>
      <c r="C9" s="130" t="s">
        <v>65</v>
      </c>
      <c r="D9" s="129">
        <v>0</v>
      </c>
      <c r="E9" s="90" t="s">
        <v>32</v>
      </c>
      <c r="F9" s="1"/>
      <c r="G9" s="1"/>
      <c r="H9" s="1"/>
      <c r="I9" s="1"/>
      <c r="J9" s="1"/>
      <c r="K9" s="1"/>
      <c r="L9" s="1"/>
      <c r="M9" s="1"/>
      <c r="N9" s="1"/>
      <c r="O9" s="1"/>
      <c r="P9" s="1"/>
      <c r="Q9" s="1"/>
      <c r="R9" s="1"/>
      <c r="S9" s="92"/>
      <c r="T9" s="92"/>
    </row>
    <row r="10" spans="1:20" ht="15">
      <c r="A10" s="67"/>
      <c r="B10" s="62"/>
      <c r="C10" s="128" t="s">
        <v>66</v>
      </c>
      <c r="D10" s="129">
        <v>17450</v>
      </c>
      <c r="E10" s="90" t="s">
        <v>32</v>
      </c>
      <c r="F10" s="1"/>
      <c r="G10" s="1"/>
      <c r="H10" s="1"/>
      <c r="I10" s="1"/>
      <c r="J10" s="1"/>
      <c r="K10" s="1"/>
      <c r="L10" s="1"/>
      <c r="M10" s="1"/>
      <c r="N10" s="1"/>
      <c r="O10" s="1"/>
      <c r="P10" s="1"/>
      <c r="Q10" s="1"/>
      <c r="R10" s="1"/>
      <c r="S10" s="92"/>
      <c r="T10" s="92"/>
    </row>
    <row r="11" spans="1:20" ht="15">
      <c r="A11" s="67"/>
      <c r="B11" s="62"/>
      <c r="C11" s="128" t="s">
        <v>67</v>
      </c>
      <c r="D11" s="126">
        <v>540</v>
      </c>
      <c r="E11" s="90" t="s">
        <v>32</v>
      </c>
      <c r="F11" s="1"/>
      <c r="G11" s="1"/>
      <c r="H11" s="1"/>
      <c r="I11" s="1"/>
      <c r="J11" s="1"/>
      <c r="K11" s="1"/>
      <c r="L11" s="1"/>
      <c r="M11" s="1"/>
      <c r="N11" s="1"/>
      <c r="O11" s="1"/>
      <c r="P11" s="1"/>
      <c r="Q11" s="1"/>
      <c r="R11" s="1"/>
      <c r="S11" s="92"/>
      <c r="T11" s="92"/>
    </row>
    <row r="12" spans="1:20" ht="15">
      <c r="A12" s="67"/>
      <c r="B12" s="62"/>
      <c r="C12" s="128" t="s">
        <v>68</v>
      </c>
      <c r="D12" s="129">
        <v>17450</v>
      </c>
      <c r="E12" s="90" t="s">
        <v>32</v>
      </c>
      <c r="F12" s="1"/>
      <c r="G12" s="1"/>
      <c r="H12" s="1"/>
      <c r="I12" s="1"/>
      <c r="J12" s="1"/>
      <c r="K12" s="1"/>
      <c r="L12" s="1"/>
      <c r="M12" s="1"/>
      <c r="N12" s="1"/>
      <c r="O12" s="1"/>
      <c r="P12" s="1"/>
      <c r="Q12" s="1"/>
      <c r="R12" s="1"/>
      <c r="S12" s="92"/>
      <c r="T12" s="92"/>
    </row>
    <row r="13" spans="1:20" ht="15">
      <c r="A13" s="67"/>
      <c r="B13" s="62"/>
      <c r="C13" s="128" t="s">
        <v>69</v>
      </c>
      <c r="D13" s="129">
        <v>540</v>
      </c>
      <c r="E13" s="90" t="s">
        <v>32</v>
      </c>
      <c r="F13" s="1"/>
      <c r="G13" s="1"/>
      <c r="H13" s="1"/>
      <c r="I13" s="1"/>
      <c r="J13" s="1"/>
      <c r="K13" s="1"/>
      <c r="L13" s="1"/>
      <c r="M13" s="1"/>
      <c r="N13" s="1"/>
      <c r="O13" s="1"/>
      <c r="P13" s="1"/>
      <c r="Q13" s="1"/>
      <c r="R13" s="1"/>
      <c r="S13" s="92"/>
      <c r="T13" s="92"/>
    </row>
    <row r="14" spans="1:20" ht="25.5">
      <c r="A14" s="67"/>
      <c r="B14" s="62"/>
      <c r="C14" s="128" t="s">
        <v>70</v>
      </c>
      <c r="D14" s="129">
        <v>17625</v>
      </c>
      <c r="E14" s="90" t="s">
        <v>32</v>
      </c>
      <c r="F14" s="1"/>
      <c r="G14" s="1"/>
      <c r="H14" s="1"/>
      <c r="I14" s="1"/>
      <c r="J14" s="1"/>
      <c r="K14" s="1"/>
      <c r="L14" s="1"/>
      <c r="M14" s="1"/>
      <c r="N14" s="1"/>
      <c r="O14" s="1"/>
      <c r="P14" s="1"/>
      <c r="Q14" s="1"/>
      <c r="R14" s="1"/>
      <c r="S14" s="92"/>
      <c r="T14" s="92"/>
    </row>
    <row r="15" spans="1:20" ht="15">
      <c r="A15" s="67"/>
      <c r="B15" s="62"/>
      <c r="C15" s="125" t="s">
        <v>71</v>
      </c>
      <c r="D15" s="129">
        <v>487</v>
      </c>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3</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540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3</v>
      </c>
      <c r="E33" s="245">
        <v>1</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198</v>
      </c>
      <c r="E40" s="245">
        <v>1</v>
      </c>
      <c r="F40" s="249">
        <v>0</v>
      </c>
      <c r="G40" s="256">
        <v>0</v>
      </c>
      <c r="H40" s="249">
        <v>1</v>
      </c>
      <c r="I40" s="256">
        <v>1</v>
      </c>
      <c r="J40" s="249">
        <v>0</v>
      </c>
      <c r="K40" s="256">
        <v>0</v>
      </c>
      <c r="L40" s="249">
        <v>0</v>
      </c>
      <c r="M40" s="256">
        <v>0</v>
      </c>
      <c r="N40" s="200"/>
      <c r="O40" s="71">
        <f>IF(ISERROR(G40+I40+K40+M40),"Invalid Input",G40+I40+K40+M40)</f>
        <v>1</v>
      </c>
      <c r="P40" s="68">
        <v>0</v>
      </c>
      <c r="Q40" s="53">
        <f>IF(ISERROR(P40-O40),"Invalid Input",(P40-O40))</f>
        <v>-1</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198</v>
      </c>
      <c r="E43" s="245">
        <v>1</v>
      </c>
      <c r="F43" s="249">
        <v>0</v>
      </c>
      <c r="G43" s="256">
        <v>0</v>
      </c>
      <c r="H43" s="249">
        <v>1</v>
      </c>
      <c r="I43" s="256">
        <v>1</v>
      </c>
      <c r="J43" s="249">
        <v>0</v>
      </c>
      <c r="K43" s="256">
        <v>0</v>
      </c>
      <c r="L43" s="249">
        <v>0</v>
      </c>
      <c r="M43" s="256">
        <v>0</v>
      </c>
      <c r="N43" s="200"/>
      <c r="O43" s="71">
        <f>IF(ISERROR(G43+I43+K43+M43),"Invalid Input",G43+I43+K43+M43)</f>
        <v>1</v>
      </c>
      <c r="P43" s="68">
        <v>0</v>
      </c>
      <c r="Q43" s="53">
        <f>IF(ISERROR(P43-O43),"Invalid Input",(P43-O43))</f>
        <v>-1</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15</v>
      </c>
      <c r="E53" s="245">
        <v>15</v>
      </c>
      <c r="F53" s="249">
        <v>0</v>
      </c>
      <c r="G53" s="256">
        <v>0</v>
      </c>
      <c r="H53" s="249">
        <v>0</v>
      </c>
      <c r="I53" s="256">
        <v>0</v>
      </c>
      <c r="J53" s="249">
        <v>0</v>
      </c>
      <c r="K53" s="256">
        <v>5</v>
      </c>
      <c r="L53" s="249">
        <v>15</v>
      </c>
      <c r="M53" s="256">
        <v>0</v>
      </c>
      <c r="N53" s="200"/>
      <c r="O53" s="71">
        <f>IF(ISERROR(G53+I53+K53+M53),"Invalid Input",G53+I53+K53+M53)</f>
        <v>5</v>
      </c>
      <c r="P53" s="68">
        <v>0</v>
      </c>
      <c r="Q53" s="53">
        <f>IF(ISERROR(P53-O53),"Invalid Input",(P53-O53))</f>
        <v>-5</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20</v>
      </c>
      <c r="E57" s="245">
        <v>20</v>
      </c>
      <c r="F57" s="249">
        <v>0</v>
      </c>
      <c r="G57" s="256">
        <v>0</v>
      </c>
      <c r="H57" s="249">
        <v>0</v>
      </c>
      <c r="I57" s="256">
        <v>0</v>
      </c>
      <c r="J57" s="249"/>
      <c r="K57" s="256">
        <v>0</v>
      </c>
      <c r="L57" s="249">
        <v>20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8</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14</v>
      </c>
      <c r="J68" s="249">
        <v>0</v>
      </c>
      <c r="K68" s="256">
        <v>0</v>
      </c>
      <c r="L68" s="249">
        <v>0</v>
      </c>
      <c r="M68" s="256">
        <v>0</v>
      </c>
      <c r="N68" s="200"/>
      <c r="O68" s="71">
        <f>IF(ISERROR(G68+I68+K68+M68),"Invalid Input",G68+I68+K68+M68)</f>
        <v>14</v>
      </c>
      <c r="P68" s="68">
        <v>0</v>
      </c>
      <c r="Q68" s="53">
        <f>IF(ISERROR(P68-O68),"Invalid Input",(P68-O68))</f>
        <v>-14</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5</v>
      </c>
      <c r="E73" s="245">
        <v>1</v>
      </c>
      <c r="F73" s="249">
        <v>0</v>
      </c>
      <c r="G73" s="256">
        <v>0</v>
      </c>
      <c r="H73" s="249">
        <v>0</v>
      </c>
      <c r="I73" s="256">
        <v>0</v>
      </c>
      <c r="J73" s="249">
        <v>0</v>
      </c>
      <c r="K73" s="256">
        <v>0</v>
      </c>
      <c r="L73" s="249">
        <v>1</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c r="E83" s="245"/>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260</v>
      </c>
      <c r="F86" s="249">
        <v>60</v>
      </c>
      <c r="G86" s="256">
        <v>120</v>
      </c>
      <c r="H86" s="249">
        <v>100</v>
      </c>
      <c r="I86" s="256">
        <v>269</v>
      </c>
      <c r="J86" s="249">
        <v>40</v>
      </c>
      <c r="K86" s="256">
        <v>147</v>
      </c>
      <c r="L86" s="249">
        <v>60</v>
      </c>
      <c r="M86" s="256">
        <v>0</v>
      </c>
      <c r="N86" s="200"/>
      <c r="O86" s="71">
        <f>IF(ISERROR(G86+I86+K86+M86),"Invalid Input",G86+I86+K86+M86)</f>
        <v>536</v>
      </c>
      <c r="P86" s="68">
        <v>0</v>
      </c>
      <c r="Q86" s="53">
        <f>IF(ISERROR(P86-O86),"Invalid Input",(P86-O86))</f>
        <v>-536</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SheetNames!A5</f>
        <v>EC101</v>
      </c>
    </row>
  </sheetData>
  <sheetProtection/>
  <mergeCells count="48">
    <mergeCell ref="B84:C84"/>
    <mergeCell ref="B76:C76"/>
    <mergeCell ref="B77:C77"/>
    <mergeCell ref="B78:C78"/>
    <mergeCell ref="B79:C79"/>
    <mergeCell ref="B80:C80"/>
    <mergeCell ref="B83:C83"/>
    <mergeCell ref="B75:C75"/>
    <mergeCell ref="B63:C63"/>
    <mergeCell ref="B64:C64"/>
    <mergeCell ref="B81:C81"/>
    <mergeCell ref="B82:C82"/>
    <mergeCell ref="B61:C61"/>
    <mergeCell ref="B62:C62"/>
    <mergeCell ref="B72:C72"/>
    <mergeCell ref="B73:C73"/>
    <mergeCell ref="B74:C74"/>
    <mergeCell ref="B58:C58"/>
    <mergeCell ref="B48:C48"/>
    <mergeCell ref="B49:C49"/>
    <mergeCell ref="B50:C50"/>
    <mergeCell ref="A51:C51"/>
    <mergeCell ref="B53:C53"/>
    <mergeCell ref="B41:C41"/>
    <mergeCell ref="B42:C42"/>
    <mergeCell ref="B43:C43"/>
    <mergeCell ref="A45:C45"/>
    <mergeCell ref="B47:C47"/>
    <mergeCell ref="B86:C86"/>
    <mergeCell ref="B55:C55"/>
    <mergeCell ref="B57:C57"/>
    <mergeCell ref="B54:C54"/>
    <mergeCell ref="B59:C59"/>
    <mergeCell ref="A22:C22"/>
    <mergeCell ref="B24:C24"/>
    <mergeCell ref="B25:C25"/>
    <mergeCell ref="B26:C26"/>
    <mergeCell ref="B27:C27"/>
    <mergeCell ref="B28:C28"/>
    <mergeCell ref="B37:C37"/>
    <mergeCell ref="A38:C38"/>
    <mergeCell ref="B40:C40"/>
    <mergeCell ref="B29:C29"/>
    <mergeCell ref="B30:C30"/>
    <mergeCell ref="B32:C32"/>
    <mergeCell ref="B33:C33"/>
    <mergeCell ref="B34:C34"/>
    <mergeCell ref="B36:C36"/>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5" r:id="rId1"/>
  <rowBreaks count="2" manualBreakCount="2">
    <brk id="16" max="255" man="1"/>
    <brk id="62" max="255" man="1"/>
  </rowBreaks>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EC102 - Blue Crane Route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SheetNames!A6</f>
        <v>EC102</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EC104 - Makana</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SheetNames!A7</f>
        <v>EC104</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EC105 - Ndlambe</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SheetNames!A8</f>
        <v>EC105</v>
      </c>
    </row>
  </sheetData>
  <sheetProtection/>
  <mergeCells count="48">
    <mergeCell ref="B74:C74"/>
    <mergeCell ref="B53:C53"/>
    <mergeCell ref="B57:C57"/>
    <mergeCell ref="B59:C59"/>
    <mergeCell ref="B55:C55"/>
    <mergeCell ref="B62:C62"/>
    <mergeCell ref="B72:C72"/>
    <mergeCell ref="A22:C22"/>
    <mergeCell ref="B25:C25"/>
    <mergeCell ref="B26:C26"/>
    <mergeCell ref="B27:C27"/>
    <mergeCell ref="B28:C28"/>
    <mergeCell ref="B24:C24"/>
    <mergeCell ref="B43:C43"/>
    <mergeCell ref="A45:C45"/>
    <mergeCell ref="B47:C47"/>
    <mergeCell ref="B30:C30"/>
    <mergeCell ref="B34:C34"/>
    <mergeCell ref="B64:C64"/>
    <mergeCell ref="B42:C42"/>
    <mergeCell ref="B48:C48"/>
    <mergeCell ref="B32:C32"/>
    <mergeCell ref="B49:C49"/>
    <mergeCell ref="B29:C29"/>
    <mergeCell ref="B40:C40"/>
    <mergeCell ref="B41:C41"/>
    <mergeCell ref="B36:C36"/>
    <mergeCell ref="B37:C37"/>
    <mergeCell ref="A38:C38"/>
    <mergeCell ref="B33:C33"/>
    <mergeCell ref="B86:C86"/>
    <mergeCell ref="B50:C50"/>
    <mergeCell ref="A51:C51"/>
    <mergeCell ref="B54:C54"/>
    <mergeCell ref="B58:C58"/>
    <mergeCell ref="B63:C63"/>
    <mergeCell ref="B61:C61"/>
    <mergeCell ref="B73:C73"/>
    <mergeCell ref="B81:C81"/>
    <mergeCell ref="B79:C79"/>
    <mergeCell ref="B82:C82"/>
    <mergeCell ref="B84:C84"/>
    <mergeCell ref="B75:C75"/>
    <mergeCell ref="B76:C76"/>
    <mergeCell ref="B77:C77"/>
    <mergeCell ref="B78:C78"/>
    <mergeCell ref="B83:C83"/>
    <mergeCell ref="B80:C80"/>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T88"/>
  <sheetViews>
    <sheetView showGridLines="0" zoomScale="89" zoomScaleNormal="89" zoomScalePageLayoutView="0" workbookViewId="0" topLeftCell="A1">
      <selection activeCell="O29" sqref="O29"/>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7" customWidth="1"/>
    <col min="20" max="20" width="35.00390625" style="87" customWidth="1"/>
    <col min="21" max="16384" width="16.57421875" style="2" customWidth="1"/>
  </cols>
  <sheetData>
    <row r="1" spans="1:20" ht="15">
      <c r="A1" s="65" t="str">
        <f>A88&amp;" - "&amp;VLOOKUP(A88,SheetNames!A2:C43,3,FALSE)</f>
        <v>EC106 - Sundays River Valley</v>
      </c>
      <c r="B1" s="65"/>
      <c r="C1" s="66"/>
      <c r="D1" s="1"/>
      <c r="E1" s="1"/>
      <c r="F1" s="1"/>
      <c r="G1" s="1"/>
      <c r="H1" s="1"/>
      <c r="I1" s="1"/>
      <c r="J1" s="1"/>
      <c r="K1" s="1"/>
      <c r="L1" s="1"/>
      <c r="M1" s="1"/>
      <c r="N1" s="1"/>
      <c r="O1" s="1"/>
      <c r="P1" s="1"/>
      <c r="Q1" s="1"/>
      <c r="R1" s="1"/>
      <c r="S1" s="92"/>
      <c r="T1" s="92"/>
    </row>
    <row r="3" spans="1:20" ht="21.75" customHeight="1">
      <c r="A3" s="89" t="s">
        <v>178</v>
      </c>
      <c r="B3" s="62"/>
      <c r="C3" s="63"/>
      <c r="D3" s="64"/>
      <c r="E3" s="3"/>
      <c r="F3" s="1"/>
      <c r="G3" s="1"/>
      <c r="H3" s="1"/>
      <c r="I3" s="1"/>
      <c r="J3" s="1"/>
      <c r="K3" s="1"/>
      <c r="L3" s="1"/>
      <c r="M3" s="1"/>
      <c r="N3" s="1"/>
      <c r="O3" s="1"/>
      <c r="P3" s="1"/>
      <c r="Q3" s="1"/>
      <c r="R3" s="1"/>
      <c r="S3" s="92"/>
      <c r="T3" s="92"/>
    </row>
    <row r="4" ht="33">
      <c r="D4" s="88" t="s">
        <v>33</v>
      </c>
    </row>
    <row r="5" spans="3:5" ht="26.25">
      <c r="C5" s="125" t="s">
        <v>62</v>
      </c>
      <c r="D5" s="126"/>
      <c r="E5" s="91" t="s">
        <v>36</v>
      </c>
    </row>
    <row r="6" spans="3:5" ht="16.5">
      <c r="C6" s="125" t="s">
        <v>29</v>
      </c>
      <c r="D6" s="127"/>
      <c r="E6" s="90" t="s">
        <v>32</v>
      </c>
    </row>
    <row r="7" spans="1:20" ht="25.5">
      <c r="A7" s="67"/>
      <c r="B7" s="62"/>
      <c r="C7" s="128" t="s">
        <v>63</v>
      </c>
      <c r="D7" s="129"/>
      <c r="E7" s="90" t="s">
        <v>31</v>
      </c>
      <c r="F7" s="1"/>
      <c r="G7" s="1"/>
      <c r="H7" s="1"/>
      <c r="I7" s="1"/>
      <c r="J7" s="1"/>
      <c r="K7" s="1"/>
      <c r="L7" s="1"/>
      <c r="M7" s="1"/>
      <c r="N7" s="1"/>
      <c r="O7" s="1"/>
      <c r="P7" s="1"/>
      <c r="Q7" s="1"/>
      <c r="R7" s="1"/>
      <c r="S7" s="92"/>
      <c r="T7" s="92"/>
    </row>
    <row r="8" spans="1:20" ht="15">
      <c r="A8" s="67"/>
      <c r="B8" s="62"/>
      <c r="C8" s="118" t="s">
        <v>64</v>
      </c>
      <c r="D8" s="129"/>
      <c r="E8" s="90" t="s">
        <v>32</v>
      </c>
      <c r="F8" s="1"/>
      <c r="G8" s="1"/>
      <c r="H8" s="1"/>
      <c r="I8" s="1"/>
      <c r="J8" s="1"/>
      <c r="K8" s="1"/>
      <c r="L8" s="1"/>
      <c r="M8" s="1"/>
      <c r="N8" s="1"/>
      <c r="O8" s="1"/>
      <c r="P8" s="1"/>
      <c r="Q8" s="1"/>
      <c r="R8" s="1"/>
      <c r="S8" s="92"/>
      <c r="T8" s="92"/>
    </row>
    <row r="9" spans="1:20" ht="15.75" customHeight="1">
      <c r="A9" s="67"/>
      <c r="B9" s="62"/>
      <c r="C9" s="130" t="s">
        <v>65</v>
      </c>
      <c r="D9" s="129"/>
      <c r="E9" s="90" t="s">
        <v>32</v>
      </c>
      <c r="F9" s="1"/>
      <c r="G9" s="1"/>
      <c r="H9" s="1"/>
      <c r="I9" s="1"/>
      <c r="J9" s="1"/>
      <c r="K9" s="1"/>
      <c r="L9" s="1"/>
      <c r="M9" s="1"/>
      <c r="N9" s="1"/>
      <c r="O9" s="1"/>
      <c r="P9" s="1"/>
      <c r="Q9" s="1"/>
      <c r="R9" s="1"/>
      <c r="S9" s="92"/>
      <c r="T9" s="92"/>
    </row>
    <row r="10" spans="1:20" ht="15">
      <c r="A10" s="67"/>
      <c r="B10" s="62"/>
      <c r="C10" s="128" t="s">
        <v>66</v>
      </c>
      <c r="D10" s="129"/>
      <c r="E10" s="90" t="s">
        <v>32</v>
      </c>
      <c r="F10" s="1"/>
      <c r="G10" s="1"/>
      <c r="H10" s="1"/>
      <c r="I10" s="1"/>
      <c r="J10" s="1"/>
      <c r="K10" s="1"/>
      <c r="L10" s="1"/>
      <c r="M10" s="1"/>
      <c r="N10" s="1"/>
      <c r="O10" s="1"/>
      <c r="P10" s="1"/>
      <c r="Q10" s="1"/>
      <c r="R10" s="1"/>
      <c r="S10" s="92"/>
      <c r="T10" s="92"/>
    </row>
    <row r="11" spans="1:20" ht="15">
      <c r="A11" s="67"/>
      <c r="B11" s="62"/>
      <c r="C11" s="128" t="s">
        <v>67</v>
      </c>
      <c r="D11" s="126"/>
      <c r="E11" s="90" t="s">
        <v>32</v>
      </c>
      <c r="F11" s="1"/>
      <c r="G11" s="1"/>
      <c r="H11" s="1"/>
      <c r="I11" s="1"/>
      <c r="J11" s="1"/>
      <c r="K11" s="1"/>
      <c r="L11" s="1"/>
      <c r="M11" s="1"/>
      <c r="N11" s="1"/>
      <c r="O11" s="1"/>
      <c r="P11" s="1"/>
      <c r="Q11" s="1"/>
      <c r="R11" s="1"/>
      <c r="S11" s="92"/>
      <c r="T11" s="92"/>
    </row>
    <row r="12" spans="1:20" ht="15">
      <c r="A12" s="67"/>
      <c r="B12" s="62"/>
      <c r="C12" s="128" t="s">
        <v>68</v>
      </c>
      <c r="D12" s="129"/>
      <c r="E12" s="90" t="s">
        <v>32</v>
      </c>
      <c r="F12" s="1"/>
      <c r="G12" s="1"/>
      <c r="H12" s="1"/>
      <c r="I12" s="1"/>
      <c r="J12" s="1"/>
      <c r="K12" s="1"/>
      <c r="L12" s="1"/>
      <c r="M12" s="1"/>
      <c r="N12" s="1"/>
      <c r="O12" s="1"/>
      <c r="P12" s="1"/>
      <c r="Q12" s="1"/>
      <c r="R12" s="1"/>
      <c r="S12" s="92"/>
      <c r="T12" s="92"/>
    </row>
    <row r="13" spans="1:20" ht="15">
      <c r="A13" s="67"/>
      <c r="B13" s="62"/>
      <c r="C13" s="128" t="s">
        <v>69</v>
      </c>
      <c r="D13" s="129"/>
      <c r="E13" s="90" t="s">
        <v>32</v>
      </c>
      <c r="F13" s="1"/>
      <c r="G13" s="1"/>
      <c r="H13" s="1"/>
      <c r="I13" s="1"/>
      <c r="J13" s="1"/>
      <c r="K13" s="1"/>
      <c r="L13" s="1"/>
      <c r="M13" s="1"/>
      <c r="N13" s="1"/>
      <c r="O13" s="1"/>
      <c r="P13" s="1"/>
      <c r="Q13" s="1"/>
      <c r="R13" s="1"/>
      <c r="S13" s="92"/>
      <c r="T13" s="92"/>
    </row>
    <row r="14" spans="1:20" ht="25.5">
      <c r="A14" s="67"/>
      <c r="B14" s="62"/>
      <c r="C14" s="128" t="s">
        <v>70</v>
      </c>
      <c r="D14" s="129"/>
      <c r="E14" s="90" t="s">
        <v>32</v>
      </c>
      <c r="F14" s="1"/>
      <c r="G14" s="1"/>
      <c r="H14" s="1"/>
      <c r="I14" s="1"/>
      <c r="J14" s="1"/>
      <c r="K14" s="1"/>
      <c r="L14" s="1"/>
      <c r="M14" s="1"/>
      <c r="N14" s="1"/>
      <c r="O14" s="1"/>
      <c r="P14" s="1"/>
      <c r="Q14" s="1"/>
      <c r="R14" s="1"/>
      <c r="S14" s="92"/>
      <c r="T14" s="92"/>
    </row>
    <row r="15" spans="1:20" ht="15">
      <c r="A15" s="67"/>
      <c r="B15" s="62"/>
      <c r="C15" s="125" t="s">
        <v>71</v>
      </c>
      <c r="D15" s="129"/>
      <c r="E15" s="90" t="s">
        <v>32</v>
      </c>
      <c r="F15" s="1"/>
      <c r="G15" s="1"/>
      <c r="H15" s="1"/>
      <c r="I15" s="1"/>
      <c r="J15" s="1"/>
      <c r="K15" s="1"/>
      <c r="L15" s="1"/>
      <c r="M15" s="1"/>
      <c r="N15" s="1"/>
      <c r="O15" s="1"/>
      <c r="P15" s="1"/>
      <c r="Q15" s="1"/>
      <c r="R15" s="1"/>
      <c r="S15" s="92"/>
      <c r="T15" s="92"/>
    </row>
    <row r="16" spans="1:20" ht="15">
      <c r="A16" s="67"/>
      <c r="B16" s="62"/>
      <c r="C16" s="86"/>
      <c r="D16" s="64"/>
      <c r="E16" s="3"/>
      <c r="F16" s="1"/>
      <c r="G16" s="1"/>
      <c r="H16" s="1"/>
      <c r="I16" s="1"/>
      <c r="J16" s="1"/>
      <c r="K16" s="1"/>
      <c r="L16" s="1"/>
      <c r="M16" s="1"/>
      <c r="N16" s="1"/>
      <c r="O16" s="1"/>
      <c r="P16" s="1"/>
      <c r="Q16" s="1"/>
      <c r="R16" s="1"/>
      <c r="S16" s="92"/>
      <c r="T16" s="92"/>
    </row>
    <row r="17" spans="1:20" ht="15">
      <c r="A17" s="67" t="s">
        <v>179</v>
      </c>
      <c r="B17" s="62"/>
      <c r="C17" s="63"/>
      <c r="D17" s="64"/>
      <c r="E17" s="3"/>
      <c r="F17" s="1"/>
      <c r="G17" s="1"/>
      <c r="H17" s="1"/>
      <c r="I17" s="1"/>
      <c r="J17" s="1"/>
      <c r="K17" s="1"/>
      <c r="L17" s="1"/>
      <c r="M17" s="1"/>
      <c r="N17" s="1"/>
      <c r="O17" s="1"/>
      <c r="P17" s="1"/>
      <c r="Q17" s="1"/>
      <c r="R17" s="1"/>
      <c r="S17" s="92"/>
      <c r="T17" s="92"/>
    </row>
    <row r="18" spans="1:20" ht="76.5">
      <c r="A18" s="4" t="s">
        <v>0</v>
      </c>
      <c r="B18" s="5"/>
      <c r="C18" s="5"/>
      <c r="D18" s="46" t="s">
        <v>180</v>
      </c>
      <c r="E18" s="8" t="s">
        <v>176</v>
      </c>
      <c r="F18" s="6" t="s">
        <v>2</v>
      </c>
      <c r="G18" s="7" t="s">
        <v>6</v>
      </c>
      <c r="H18" s="6" t="s">
        <v>3</v>
      </c>
      <c r="I18" s="7" t="s">
        <v>7</v>
      </c>
      <c r="J18" s="6" t="s">
        <v>4</v>
      </c>
      <c r="K18" s="7" t="s">
        <v>8</v>
      </c>
      <c r="L18" s="6" t="s">
        <v>5</v>
      </c>
      <c r="M18" s="56" t="s">
        <v>9</v>
      </c>
      <c r="N18" s="6" t="s">
        <v>10</v>
      </c>
      <c r="O18" s="44" t="s">
        <v>181</v>
      </c>
      <c r="P18" s="7" t="s">
        <v>182</v>
      </c>
      <c r="Q18" s="46" t="s">
        <v>11</v>
      </c>
      <c r="R18" s="1"/>
      <c r="S18" s="46" t="s">
        <v>60</v>
      </c>
      <c r="T18" s="46" t="s">
        <v>61</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6"/>
      <c r="T19" s="9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6"/>
      <c r="T20" s="96"/>
    </row>
    <row r="21" spans="1:20" ht="15">
      <c r="A21" s="9" t="s">
        <v>1</v>
      </c>
      <c r="B21" s="10"/>
      <c r="C21" s="10"/>
      <c r="D21" s="15"/>
      <c r="E21" s="11"/>
      <c r="F21" s="12"/>
      <c r="G21" s="13"/>
      <c r="H21" s="12"/>
      <c r="I21" s="13"/>
      <c r="J21" s="12"/>
      <c r="K21" s="13"/>
      <c r="L21" s="12"/>
      <c r="M21" s="14"/>
      <c r="N21" s="12"/>
      <c r="O21" s="15"/>
      <c r="P21" s="13"/>
      <c r="Q21" s="48"/>
      <c r="R21" s="16"/>
      <c r="S21" s="97"/>
      <c r="T21" s="97"/>
    </row>
    <row r="22" spans="1:20" ht="15">
      <c r="A22" s="430" t="s">
        <v>19</v>
      </c>
      <c r="B22" s="431"/>
      <c r="C22" s="432"/>
      <c r="D22" s="50"/>
      <c r="E22" s="69"/>
      <c r="F22" s="19"/>
      <c r="G22" s="20"/>
      <c r="H22" s="18"/>
      <c r="I22" s="21"/>
      <c r="J22" s="18"/>
      <c r="K22" s="21"/>
      <c r="L22" s="19"/>
      <c r="M22" s="57"/>
      <c r="N22" s="18"/>
      <c r="O22" s="22"/>
      <c r="P22" s="20"/>
      <c r="Q22" s="49"/>
      <c r="R22" s="16"/>
      <c r="S22" s="97"/>
      <c r="T22" s="97"/>
    </row>
    <row r="23" spans="1:20" ht="7.5" customHeight="1">
      <c r="A23" s="23"/>
      <c r="B23" s="24"/>
      <c r="C23" s="25"/>
      <c r="D23" s="50"/>
      <c r="E23" s="69"/>
      <c r="F23" s="18"/>
      <c r="G23" s="21"/>
      <c r="H23" s="18"/>
      <c r="I23" s="21"/>
      <c r="J23" s="18"/>
      <c r="K23" s="21"/>
      <c r="L23" s="18"/>
      <c r="M23" s="58"/>
      <c r="N23" s="18"/>
      <c r="O23" s="26"/>
      <c r="P23" s="21"/>
      <c r="Q23" s="50"/>
      <c r="R23" s="16"/>
      <c r="S23" s="97"/>
      <c r="T23" s="97"/>
    </row>
    <row r="24" spans="1:20" ht="15" customHeight="1">
      <c r="A24" s="23"/>
      <c r="B24" s="428" t="s">
        <v>72</v>
      </c>
      <c r="C24" s="429">
        <v>0</v>
      </c>
      <c r="D24" s="244">
        <v>0</v>
      </c>
      <c r="E24" s="245">
        <v>0</v>
      </c>
      <c r="F24" s="249">
        <v>0</v>
      </c>
      <c r="G24" s="256">
        <v>0</v>
      </c>
      <c r="H24" s="249">
        <v>0</v>
      </c>
      <c r="I24" s="256">
        <v>0</v>
      </c>
      <c r="J24" s="249">
        <v>0</v>
      </c>
      <c r="K24" s="256">
        <v>0</v>
      </c>
      <c r="L24" s="249">
        <v>0</v>
      </c>
      <c r="M24" s="256">
        <v>0</v>
      </c>
      <c r="N24" s="200"/>
      <c r="O24" s="71">
        <f aca="true" t="shared" si="1" ref="O24:O36">IF(ISERROR(G24+I24+K24+M24),"Invalid Input",G24+I24+K24+M24)</f>
        <v>0</v>
      </c>
      <c r="P24" s="68">
        <v>0</v>
      </c>
      <c r="Q24" s="53">
        <f aca="true" t="shared" si="2" ref="Q24:Q36">IF(ISERROR(P24-O24),"Invalid Input",(P24-O24))</f>
        <v>0</v>
      </c>
      <c r="R24" s="16" t="b">
        <v>1</v>
      </c>
      <c r="S24" s="99"/>
      <c r="T24" s="99"/>
    </row>
    <row r="25" spans="1:20" ht="15" customHeight="1">
      <c r="A25" s="23"/>
      <c r="B25" s="428" t="s">
        <v>73</v>
      </c>
      <c r="C25" s="429">
        <v>0</v>
      </c>
      <c r="D25" s="244">
        <v>0</v>
      </c>
      <c r="E25" s="245">
        <v>0</v>
      </c>
      <c r="F25" s="249">
        <v>0</v>
      </c>
      <c r="G25" s="256">
        <v>0</v>
      </c>
      <c r="H25" s="249">
        <v>0</v>
      </c>
      <c r="I25" s="256">
        <v>0</v>
      </c>
      <c r="J25" s="249">
        <v>0</v>
      </c>
      <c r="K25" s="256">
        <v>0</v>
      </c>
      <c r="L25" s="249">
        <v>0</v>
      </c>
      <c r="M25" s="256">
        <v>0</v>
      </c>
      <c r="N25" s="200"/>
      <c r="O25" s="71">
        <f t="shared" si="1"/>
        <v>0</v>
      </c>
      <c r="P25" s="68">
        <v>0</v>
      </c>
      <c r="Q25" s="53">
        <f t="shared" si="2"/>
        <v>0</v>
      </c>
      <c r="R25" s="16" t="b">
        <v>1</v>
      </c>
      <c r="S25" s="99"/>
      <c r="T25" s="99"/>
    </row>
    <row r="26" spans="1:20" ht="15" customHeight="1">
      <c r="A26" s="23"/>
      <c r="B26" s="428" t="s">
        <v>27</v>
      </c>
      <c r="C26" s="429">
        <v>0</v>
      </c>
      <c r="D26" s="244">
        <v>0</v>
      </c>
      <c r="E26" s="245">
        <v>0</v>
      </c>
      <c r="F26" s="249">
        <v>0</v>
      </c>
      <c r="G26" s="256">
        <v>0</v>
      </c>
      <c r="H26" s="249">
        <v>0</v>
      </c>
      <c r="I26" s="256">
        <v>0</v>
      </c>
      <c r="J26" s="249">
        <v>0</v>
      </c>
      <c r="K26" s="256">
        <v>0</v>
      </c>
      <c r="L26" s="249">
        <v>0</v>
      </c>
      <c r="M26" s="256">
        <v>0</v>
      </c>
      <c r="N26" s="200"/>
      <c r="O26" s="71">
        <f t="shared" si="1"/>
        <v>0</v>
      </c>
      <c r="P26" s="68">
        <v>0</v>
      </c>
      <c r="Q26" s="53">
        <f t="shared" si="2"/>
        <v>0</v>
      </c>
      <c r="R26" s="16" t="b">
        <v>1</v>
      </c>
      <c r="S26" s="99"/>
      <c r="T26" s="99"/>
    </row>
    <row r="27" spans="1:20" ht="15" customHeight="1">
      <c r="A27" s="23"/>
      <c r="B27" s="428" t="s">
        <v>28</v>
      </c>
      <c r="C27" s="429">
        <v>0</v>
      </c>
      <c r="D27" s="244">
        <v>0</v>
      </c>
      <c r="E27" s="245">
        <v>0</v>
      </c>
      <c r="F27" s="249">
        <v>0</v>
      </c>
      <c r="G27" s="256">
        <v>0</v>
      </c>
      <c r="H27" s="249">
        <v>0</v>
      </c>
      <c r="I27" s="256">
        <v>0</v>
      </c>
      <c r="J27" s="249">
        <v>0</v>
      </c>
      <c r="K27" s="256">
        <v>0</v>
      </c>
      <c r="L27" s="249">
        <v>0</v>
      </c>
      <c r="M27" s="256">
        <v>0</v>
      </c>
      <c r="N27" s="200"/>
      <c r="O27" s="71">
        <f t="shared" si="1"/>
        <v>0</v>
      </c>
      <c r="P27" s="68">
        <v>0</v>
      </c>
      <c r="Q27" s="53">
        <f t="shared" si="2"/>
        <v>0</v>
      </c>
      <c r="R27" s="16" t="b">
        <v>1</v>
      </c>
      <c r="S27" s="99"/>
      <c r="T27" s="99"/>
    </row>
    <row r="28" spans="1:20" ht="15" customHeight="1">
      <c r="A28" s="23"/>
      <c r="B28" s="428" t="s">
        <v>171</v>
      </c>
      <c r="C28" s="429"/>
      <c r="D28" s="244">
        <v>0</v>
      </c>
      <c r="E28" s="245">
        <v>0</v>
      </c>
      <c r="F28" s="249">
        <v>0</v>
      </c>
      <c r="G28" s="256">
        <v>0</v>
      </c>
      <c r="H28" s="249">
        <v>0</v>
      </c>
      <c r="I28" s="256">
        <v>0</v>
      </c>
      <c r="J28" s="249">
        <v>0</v>
      </c>
      <c r="K28" s="256">
        <v>0</v>
      </c>
      <c r="L28" s="249">
        <v>0</v>
      </c>
      <c r="M28" s="256">
        <v>0</v>
      </c>
      <c r="N28" s="200"/>
      <c r="O28" s="71">
        <f t="shared" si="1"/>
        <v>0</v>
      </c>
      <c r="P28" s="68">
        <v>0</v>
      </c>
      <c r="Q28" s="53">
        <f t="shared" si="2"/>
        <v>0</v>
      </c>
      <c r="R28" s="16" t="b">
        <v>1</v>
      </c>
      <c r="S28" s="99"/>
      <c r="T28" s="99"/>
    </row>
    <row r="29" spans="1:20" ht="15" customHeight="1">
      <c r="A29" s="23"/>
      <c r="B29" s="428" t="s">
        <v>34</v>
      </c>
      <c r="C29" s="429">
        <v>0</v>
      </c>
      <c r="D29" s="244">
        <v>0</v>
      </c>
      <c r="E29" s="245">
        <v>0</v>
      </c>
      <c r="F29" s="249">
        <v>0</v>
      </c>
      <c r="G29" s="256">
        <v>0</v>
      </c>
      <c r="H29" s="249">
        <v>0</v>
      </c>
      <c r="I29" s="256">
        <v>0</v>
      </c>
      <c r="J29" s="249">
        <v>0</v>
      </c>
      <c r="K29" s="256">
        <v>0</v>
      </c>
      <c r="L29" s="249">
        <v>0</v>
      </c>
      <c r="M29" s="256">
        <v>0</v>
      </c>
      <c r="N29" s="200"/>
      <c r="O29" s="71">
        <f t="shared" si="1"/>
        <v>0</v>
      </c>
      <c r="P29" s="68">
        <v>0</v>
      </c>
      <c r="Q29" s="53">
        <f t="shared" si="2"/>
        <v>0</v>
      </c>
      <c r="R29" s="16" t="b">
        <v>1</v>
      </c>
      <c r="S29" s="99"/>
      <c r="T29" s="99"/>
    </row>
    <row r="30" spans="1:20" ht="15" customHeight="1">
      <c r="A30" s="23"/>
      <c r="B30" s="428" t="s">
        <v>35</v>
      </c>
      <c r="C30" s="429"/>
      <c r="D30" s="244">
        <v>0</v>
      </c>
      <c r="E30" s="245">
        <v>0</v>
      </c>
      <c r="F30" s="249">
        <v>0</v>
      </c>
      <c r="G30" s="256">
        <v>0</v>
      </c>
      <c r="H30" s="249">
        <v>0</v>
      </c>
      <c r="I30" s="256">
        <v>0</v>
      </c>
      <c r="J30" s="249">
        <v>0</v>
      </c>
      <c r="K30" s="256">
        <v>0</v>
      </c>
      <c r="L30" s="249">
        <v>0</v>
      </c>
      <c r="M30" s="256">
        <v>0</v>
      </c>
      <c r="N30" s="200"/>
      <c r="O30" s="71">
        <f t="shared" si="1"/>
        <v>0</v>
      </c>
      <c r="P30" s="68">
        <v>0</v>
      </c>
      <c r="Q30" s="53">
        <f t="shared" si="2"/>
        <v>0</v>
      </c>
      <c r="R30" s="16" t="b">
        <v>1</v>
      </c>
      <c r="S30" s="99"/>
      <c r="T30" s="99"/>
    </row>
    <row r="31" spans="1:20" ht="15" customHeight="1">
      <c r="A31" s="23"/>
      <c r="B31" s="124" t="s">
        <v>169</v>
      </c>
      <c r="C31" s="123"/>
      <c r="D31" s="244">
        <v>0</v>
      </c>
      <c r="E31" s="245">
        <v>0</v>
      </c>
      <c r="F31" s="249">
        <v>0</v>
      </c>
      <c r="G31" s="256">
        <v>0</v>
      </c>
      <c r="H31" s="249">
        <v>0</v>
      </c>
      <c r="I31" s="256">
        <v>0</v>
      </c>
      <c r="J31" s="249">
        <v>0</v>
      </c>
      <c r="K31" s="256">
        <v>0</v>
      </c>
      <c r="L31" s="249">
        <v>0</v>
      </c>
      <c r="M31" s="256">
        <v>0</v>
      </c>
      <c r="N31" s="200"/>
      <c r="O31" s="71">
        <f t="shared" si="1"/>
        <v>0</v>
      </c>
      <c r="P31" s="68">
        <v>0</v>
      </c>
      <c r="Q31" s="53">
        <f t="shared" si="2"/>
        <v>0</v>
      </c>
      <c r="R31" s="16"/>
      <c r="S31" s="99"/>
      <c r="T31" s="99"/>
    </row>
    <row r="32" spans="1:20" ht="15" customHeight="1">
      <c r="A32" s="23"/>
      <c r="B32" s="428" t="s">
        <v>30</v>
      </c>
      <c r="C32" s="429">
        <v>0</v>
      </c>
      <c r="D32" s="244">
        <v>0</v>
      </c>
      <c r="E32" s="245">
        <v>0</v>
      </c>
      <c r="F32" s="249">
        <v>0</v>
      </c>
      <c r="G32" s="256">
        <v>0</v>
      </c>
      <c r="H32" s="249">
        <v>0</v>
      </c>
      <c r="I32" s="256">
        <v>0</v>
      </c>
      <c r="J32" s="249">
        <v>0</v>
      </c>
      <c r="K32" s="256">
        <v>0</v>
      </c>
      <c r="L32" s="249">
        <v>0</v>
      </c>
      <c r="M32" s="256">
        <v>0</v>
      </c>
      <c r="N32" s="200"/>
      <c r="O32" s="71">
        <f t="shared" si="1"/>
        <v>0</v>
      </c>
      <c r="P32" s="68">
        <v>0</v>
      </c>
      <c r="Q32" s="53">
        <f t="shared" si="2"/>
        <v>0</v>
      </c>
      <c r="R32" s="16" t="b">
        <v>1</v>
      </c>
      <c r="S32" s="99"/>
      <c r="T32" s="99"/>
    </row>
    <row r="33" spans="1:20" ht="15" customHeight="1">
      <c r="A33" s="23"/>
      <c r="B33" s="428" t="s">
        <v>74</v>
      </c>
      <c r="C33" s="429">
        <v>0</v>
      </c>
      <c r="D33" s="244">
        <v>0</v>
      </c>
      <c r="E33" s="245">
        <v>0</v>
      </c>
      <c r="F33" s="249">
        <v>0</v>
      </c>
      <c r="G33" s="256">
        <v>0</v>
      </c>
      <c r="H33" s="249">
        <v>0</v>
      </c>
      <c r="I33" s="256">
        <v>0</v>
      </c>
      <c r="J33" s="249">
        <v>0</v>
      </c>
      <c r="K33" s="256">
        <v>0</v>
      </c>
      <c r="L33" s="249">
        <v>0</v>
      </c>
      <c r="M33" s="256">
        <v>0</v>
      </c>
      <c r="N33" s="200"/>
      <c r="O33" s="71">
        <f t="shared" si="1"/>
        <v>0</v>
      </c>
      <c r="P33" s="68">
        <v>0</v>
      </c>
      <c r="Q33" s="53">
        <f t="shared" si="2"/>
        <v>0</v>
      </c>
      <c r="R33" s="16"/>
      <c r="S33" s="99"/>
      <c r="T33" s="99"/>
    </row>
    <row r="34" spans="1:20" ht="15" customHeight="1">
      <c r="A34" s="23"/>
      <c r="B34" s="428" t="s">
        <v>75</v>
      </c>
      <c r="C34" s="429"/>
      <c r="D34" s="244">
        <v>0</v>
      </c>
      <c r="E34" s="245">
        <v>0</v>
      </c>
      <c r="F34" s="249">
        <v>0</v>
      </c>
      <c r="G34" s="256">
        <v>0</v>
      </c>
      <c r="H34" s="249">
        <v>0</v>
      </c>
      <c r="I34" s="256">
        <v>0</v>
      </c>
      <c r="J34" s="249">
        <v>0</v>
      </c>
      <c r="K34" s="256">
        <v>0</v>
      </c>
      <c r="L34" s="249">
        <v>0</v>
      </c>
      <c r="M34" s="256">
        <v>0</v>
      </c>
      <c r="N34" s="200"/>
      <c r="O34" s="71">
        <f t="shared" si="1"/>
        <v>0</v>
      </c>
      <c r="P34" s="68">
        <v>0</v>
      </c>
      <c r="Q34" s="53">
        <f t="shared" si="2"/>
        <v>0</v>
      </c>
      <c r="R34" s="16"/>
      <c r="S34" s="99"/>
      <c r="T34" s="99"/>
    </row>
    <row r="35" spans="1:20" ht="15">
      <c r="A35" s="23"/>
      <c r="B35" s="124" t="s">
        <v>170</v>
      </c>
      <c r="C35" s="123"/>
      <c r="D35" s="244">
        <v>0</v>
      </c>
      <c r="E35" s="245">
        <v>0</v>
      </c>
      <c r="F35" s="249">
        <v>0</v>
      </c>
      <c r="G35" s="256">
        <v>0</v>
      </c>
      <c r="H35" s="249">
        <v>0</v>
      </c>
      <c r="I35" s="256">
        <v>0</v>
      </c>
      <c r="J35" s="249">
        <v>0</v>
      </c>
      <c r="K35" s="256">
        <v>0</v>
      </c>
      <c r="L35" s="249">
        <v>0</v>
      </c>
      <c r="M35" s="256">
        <v>0</v>
      </c>
      <c r="N35" s="200"/>
      <c r="O35" s="71">
        <f t="shared" si="1"/>
        <v>0</v>
      </c>
      <c r="P35" s="68">
        <v>0</v>
      </c>
      <c r="Q35" s="53">
        <f t="shared" si="2"/>
        <v>0</v>
      </c>
      <c r="R35" s="16"/>
      <c r="S35" s="99"/>
      <c r="T35" s="99"/>
    </row>
    <row r="36" spans="1:20" ht="15" customHeight="1">
      <c r="A36" s="23"/>
      <c r="B36" s="428" t="s">
        <v>76</v>
      </c>
      <c r="C36" s="429"/>
      <c r="D36" s="244">
        <v>0</v>
      </c>
      <c r="E36" s="245">
        <v>0</v>
      </c>
      <c r="F36" s="249">
        <v>0</v>
      </c>
      <c r="G36" s="256">
        <v>0</v>
      </c>
      <c r="H36" s="249">
        <v>0</v>
      </c>
      <c r="I36" s="256">
        <v>0</v>
      </c>
      <c r="J36" s="249">
        <v>0</v>
      </c>
      <c r="K36" s="256">
        <v>0</v>
      </c>
      <c r="L36" s="249">
        <v>0</v>
      </c>
      <c r="M36" s="256">
        <v>0</v>
      </c>
      <c r="N36" s="200"/>
      <c r="O36" s="71">
        <f t="shared" si="1"/>
        <v>0</v>
      </c>
      <c r="P36" s="68">
        <v>0</v>
      </c>
      <c r="Q36" s="53">
        <f t="shared" si="2"/>
        <v>0</v>
      </c>
      <c r="R36" s="16" t="b">
        <v>1</v>
      </c>
      <c r="S36" s="99"/>
      <c r="T36" s="99"/>
    </row>
    <row r="37" spans="1:20" s="83" customFormat="1" ht="7.5" customHeight="1">
      <c r="A37" s="80"/>
      <c r="B37" s="435">
        <f>COUNTA(B24:B36)</f>
        <v>13</v>
      </c>
      <c r="C37" s="436"/>
      <c r="D37" s="117"/>
      <c r="E37" s="117"/>
      <c r="F37" s="250"/>
      <c r="G37" s="257"/>
      <c r="H37" s="250"/>
      <c r="I37" s="257"/>
      <c r="J37" s="250"/>
      <c r="K37" s="257"/>
      <c r="L37" s="250"/>
      <c r="M37" s="257"/>
      <c r="N37" s="239"/>
      <c r="O37" s="51"/>
      <c r="P37" s="81"/>
      <c r="Q37" s="53"/>
      <c r="R37" s="105" t="b">
        <v>1</v>
      </c>
      <c r="S37" s="100"/>
      <c r="T37" s="100"/>
    </row>
    <row r="38" spans="1:20" ht="15">
      <c r="A38" s="437" t="s">
        <v>37</v>
      </c>
      <c r="B38" s="438"/>
      <c r="C38" s="439"/>
      <c r="D38" s="117"/>
      <c r="E38" s="117"/>
      <c r="F38" s="250"/>
      <c r="G38" s="257"/>
      <c r="H38" s="250"/>
      <c r="I38" s="257"/>
      <c r="J38" s="250"/>
      <c r="K38" s="257"/>
      <c r="L38" s="250"/>
      <c r="M38" s="257"/>
      <c r="N38" s="239"/>
      <c r="O38" s="51"/>
      <c r="P38" s="81"/>
      <c r="Q38" s="53"/>
      <c r="R38" s="16" t="b">
        <v>1</v>
      </c>
      <c r="S38" s="99"/>
      <c r="T38" s="99"/>
    </row>
    <row r="39" spans="1:20" ht="7.5" customHeight="1">
      <c r="A39" s="119"/>
      <c r="B39" s="120"/>
      <c r="C39" s="121"/>
      <c r="D39" s="117"/>
      <c r="E39" s="117"/>
      <c r="F39" s="250"/>
      <c r="G39" s="257"/>
      <c r="H39" s="250"/>
      <c r="I39" s="257"/>
      <c r="J39" s="250"/>
      <c r="K39" s="257"/>
      <c r="L39" s="250"/>
      <c r="M39" s="257"/>
      <c r="N39" s="239"/>
      <c r="O39" s="51"/>
      <c r="P39" s="81"/>
      <c r="Q39" s="53"/>
      <c r="R39" s="16" t="b">
        <v>1</v>
      </c>
      <c r="S39" s="99"/>
      <c r="T39" s="99"/>
    </row>
    <row r="40" spans="1:20" ht="15" customHeight="1">
      <c r="A40" s="27"/>
      <c r="B40" s="428" t="s">
        <v>43</v>
      </c>
      <c r="C40" s="429">
        <v>0</v>
      </c>
      <c r="D40" s="244">
        <v>0</v>
      </c>
      <c r="E40" s="245">
        <v>0</v>
      </c>
      <c r="F40" s="249">
        <v>0</v>
      </c>
      <c r="G40" s="256">
        <v>0</v>
      </c>
      <c r="H40" s="249">
        <v>0</v>
      </c>
      <c r="I40" s="256">
        <v>0</v>
      </c>
      <c r="J40" s="249">
        <v>0</v>
      </c>
      <c r="K40" s="256">
        <v>0</v>
      </c>
      <c r="L40" s="249">
        <v>0</v>
      </c>
      <c r="M40" s="256">
        <v>0</v>
      </c>
      <c r="N40" s="200"/>
      <c r="O40" s="71">
        <f>IF(ISERROR(G40+I40+K40+M40),"Invalid Input",G40+I40+K40+M40)</f>
        <v>0</v>
      </c>
      <c r="P40" s="68">
        <v>0</v>
      </c>
      <c r="Q40" s="53">
        <f>IF(ISERROR(P40-O40),"Invalid Input",(P40-O40))</f>
        <v>0</v>
      </c>
      <c r="R40" s="16" t="b">
        <v>1</v>
      </c>
      <c r="S40" s="99"/>
      <c r="T40" s="99"/>
    </row>
    <row r="41" spans="1:20" ht="15" customHeight="1">
      <c r="A41" s="27"/>
      <c r="B41" s="428" t="s">
        <v>42</v>
      </c>
      <c r="C41" s="429">
        <v>0</v>
      </c>
      <c r="D41" s="244">
        <v>0</v>
      </c>
      <c r="E41" s="245">
        <v>0</v>
      </c>
      <c r="F41" s="249">
        <v>0</v>
      </c>
      <c r="G41" s="256">
        <v>0</v>
      </c>
      <c r="H41" s="249">
        <v>0</v>
      </c>
      <c r="I41" s="256">
        <v>0</v>
      </c>
      <c r="J41" s="249">
        <v>0</v>
      </c>
      <c r="K41" s="256">
        <v>0</v>
      </c>
      <c r="L41" s="249">
        <v>0</v>
      </c>
      <c r="M41" s="256">
        <v>0</v>
      </c>
      <c r="N41" s="200"/>
      <c r="O41" s="71">
        <f>IF(ISERROR(G41+I41+K41+M41),"Invalid Input",G41+I41+K41+M41)</f>
        <v>0</v>
      </c>
      <c r="P41" s="68">
        <v>0</v>
      </c>
      <c r="Q41" s="53">
        <f>IF(ISERROR(P41-O41),"Invalid Input",(P41-O41))</f>
        <v>0</v>
      </c>
      <c r="R41" s="16" t="b">
        <v>1</v>
      </c>
      <c r="S41" s="99"/>
      <c r="T41" s="99"/>
    </row>
    <row r="42" spans="1:20" ht="15" customHeight="1">
      <c r="A42" s="27"/>
      <c r="B42" s="428" t="s">
        <v>77</v>
      </c>
      <c r="C42" s="429">
        <v>0</v>
      </c>
      <c r="D42" s="244">
        <v>0</v>
      </c>
      <c r="E42" s="245">
        <v>0</v>
      </c>
      <c r="F42" s="249">
        <v>0</v>
      </c>
      <c r="G42" s="256">
        <v>0</v>
      </c>
      <c r="H42" s="249">
        <v>0</v>
      </c>
      <c r="I42" s="256">
        <v>0</v>
      </c>
      <c r="J42" s="249">
        <v>0</v>
      </c>
      <c r="K42" s="256">
        <v>0</v>
      </c>
      <c r="L42" s="249">
        <v>0</v>
      </c>
      <c r="M42" s="256">
        <v>0</v>
      </c>
      <c r="N42" s="200"/>
      <c r="O42" s="71">
        <f>IF(ISERROR(G42+I42+K42+M42),"Invalid Input",G42+I42+K42+M42)</f>
        <v>0</v>
      </c>
      <c r="P42" s="68">
        <v>0</v>
      </c>
      <c r="Q42" s="53">
        <f>IF(ISERROR(P42-O42),"Invalid Input",(P42-O42))</f>
        <v>0</v>
      </c>
      <c r="R42" s="16" t="b">
        <v>1</v>
      </c>
      <c r="S42" s="99"/>
      <c r="T42" s="99"/>
    </row>
    <row r="43" spans="1:20" ht="15" customHeight="1">
      <c r="A43" s="27"/>
      <c r="B43" s="428" t="s">
        <v>78</v>
      </c>
      <c r="C43" s="429">
        <v>0</v>
      </c>
      <c r="D43" s="244">
        <v>0</v>
      </c>
      <c r="E43" s="245">
        <v>0</v>
      </c>
      <c r="F43" s="249">
        <v>0</v>
      </c>
      <c r="G43" s="256">
        <v>0</v>
      </c>
      <c r="H43" s="249">
        <v>0</v>
      </c>
      <c r="I43" s="256">
        <v>0</v>
      </c>
      <c r="J43" s="249">
        <v>0</v>
      </c>
      <c r="K43" s="256">
        <v>0</v>
      </c>
      <c r="L43" s="249">
        <v>0</v>
      </c>
      <c r="M43" s="256">
        <v>0</v>
      </c>
      <c r="N43" s="200"/>
      <c r="O43" s="71">
        <f>IF(ISERROR(G43+I43+K43+M43),"Invalid Input",G43+I43+K43+M43)</f>
        <v>0</v>
      </c>
      <c r="P43" s="68">
        <v>0</v>
      </c>
      <c r="Q43" s="53">
        <f>IF(ISERROR(P43-O43),"Invalid Input",(P43-O43))</f>
        <v>0</v>
      </c>
      <c r="R43" s="98" t="b">
        <v>1</v>
      </c>
      <c r="S43" s="99"/>
      <c r="T43" s="99"/>
    </row>
    <row r="44" spans="1:20" ht="15">
      <c r="A44" s="27"/>
      <c r="B44" s="122"/>
      <c r="C44" s="123"/>
      <c r="D44" s="247"/>
      <c r="E44" s="247"/>
      <c r="F44" s="254"/>
      <c r="G44" s="261"/>
      <c r="H44" s="254"/>
      <c r="I44" s="261"/>
      <c r="J44" s="254"/>
      <c r="K44" s="261"/>
      <c r="L44" s="254"/>
      <c r="M44" s="261"/>
      <c r="N44" s="200"/>
      <c r="O44" s="71"/>
      <c r="P44" s="104"/>
      <c r="Q44" s="53"/>
      <c r="R44" s="16"/>
      <c r="S44" s="99"/>
      <c r="T44" s="99"/>
    </row>
    <row r="45" spans="1:20" ht="13.5" customHeight="1">
      <c r="A45" s="437" t="s">
        <v>25</v>
      </c>
      <c r="B45" s="438"/>
      <c r="C45" s="439"/>
      <c r="D45" s="247"/>
      <c r="E45" s="247"/>
      <c r="F45" s="254"/>
      <c r="G45" s="261"/>
      <c r="H45" s="254"/>
      <c r="I45" s="261"/>
      <c r="J45" s="254"/>
      <c r="K45" s="261"/>
      <c r="L45" s="254"/>
      <c r="M45" s="261"/>
      <c r="N45" s="200"/>
      <c r="O45" s="71"/>
      <c r="P45" s="104"/>
      <c r="Q45" s="53"/>
      <c r="R45" s="16"/>
      <c r="S45" s="99"/>
      <c r="T45" s="99"/>
    </row>
    <row r="46" spans="1:20" ht="6.75" customHeight="1">
      <c r="A46" s="119"/>
      <c r="B46" s="120"/>
      <c r="C46" s="121"/>
      <c r="D46" s="247"/>
      <c r="E46" s="247"/>
      <c r="F46" s="254"/>
      <c r="G46" s="261"/>
      <c r="H46" s="254"/>
      <c r="I46" s="261"/>
      <c r="J46" s="254"/>
      <c r="K46" s="261"/>
      <c r="L46" s="254"/>
      <c r="M46" s="261"/>
      <c r="N46" s="200"/>
      <c r="O46" s="71"/>
      <c r="P46" s="104"/>
      <c r="Q46" s="53"/>
      <c r="R46" s="16"/>
      <c r="S46" s="99"/>
      <c r="T46" s="99"/>
    </row>
    <row r="47" spans="1:20" ht="15" customHeight="1">
      <c r="A47" s="27"/>
      <c r="B47" s="428" t="s">
        <v>39</v>
      </c>
      <c r="C47" s="429">
        <v>0</v>
      </c>
      <c r="D47" s="244">
        <v>0</v>
      </c>
      <c r="E47" s="245">
        <v>0</v>
      </c>
      <c r="F47" s="249">
        <v>0</v>
      </c>
      <c r="G47" s="256">
        <v>0</v>
      </c>
      <c r="H47" s="249">
        <v>0</v>
      </c>
      <c r="I47" s="256">
        <v>0</v>
      </c>
      <c r="J47" s="249">
        <v>0</v>
      </c>
      <c r="K47" s="256">
        <v>0</v>
      </c>
      <c r="L47" s="249">
        <v>0</v>
      </c>
      <c r="M47" s="256">
        <v>0</v>
      </c>
      <c r="N47" s="200"/>
      <c r="O47" s="71">
        <f>IF(ISERROR(G47+I47+K47+M47),"Invalid Input",G47+I47+K47+M47)</f>
        <v>0</v>
      </c>
      <c r="P47" s="68">
        <v>0</v>
      </c>
      <c r="Q47" s="53">
        <f>IF(ISERROR(P47-O47),"Invalid Input",(P47-O47))</f>
        <v>0</v>
      </c>
      <c r="R47" s="16" t="b">
        <v>1</v>
      </c>
      <c r="S47" s="99"/>
      <c r="T47" s="99"/>
    </row>
    <row r="48" spans="1:20" ht="15" customHeight="1">
      <c r="A48" s="27"/>
      <c r="B48" s="428" t="s">
        <v>40</v>
      </c>
      <c r="C48" s="429">
        <v>0</v>
      </c>
      <c r="D48" s="244">
        <v>0</v>
      </c>
      <c r="E48" s="245">
        <v>0</v>
      </c>
      <c r="F48" s="249">
        <v>0</v>
      </c>
      <c r="G48" s="256">
        <v>0</v>
      </c>
      <c r="H48" s="249">
        <v>0</v>
      </c>
      <c r="I48" s="256">
        <v>0</v>
      </c>
      <c r="J48" s="249">
        <v>0</v>
      </c>
      <c r="K48" s="256">
        <v>0</v>
      </c>
      <c r="L48" s="249">
        <v>0</v>
      </c>
      <c r="M48" s="256">
        <v>0</v>
      </c>
      <c r="N48" s="200"/>
      <c r="O48" s="71">
        <f>IF(ISERROR(G48+I48+K48+M48),"Invalid Input",G48+I48+K48+M48)</f>
        <v>0</v>
      </c>
      <c r="P48" s="68">
        <v>0</v>
      </c>
      <c r="Q48" s="53">
        <f>IF(ISERROR(P48-O48),"Invalid Input",(P48-O48))</f>
        <v>0</v>
      </c>
      <c r="R48" s="16" t="b">
        <v>1</v>
      </c>
      <c r="S48" s="99"/>
      <c r="T48" s="99"/>
    </row>
    <row r="49" spans="1:20" ht="15" customHeight="1">
      <c r="A49" s="17"/>
      <c r="B49" s="428" t="s">
        <v>41</v>
      </c>
      <c r="C49" s="429">
        <v>0</v>
      </c>
      <c r="D49" s="244">
        <v>0</v>
      </c>
      <c r="E49" s="245">
        <v>0</v>
      </c>
      <c r="F49" s="249">
        <v>0</v>
      </c>
      <c r="G49" s="256">
        <v>0</v>
      </c>
      <c r="H49" s="249">
        <v>0</v>
      </c>
      <c r="I49" s="256">
        <v>0</v>
      </c>
      <c r="J49" s="249">
        <v>0</v>
      </c>
      <c r="K49" s="256">
        <v>0</v>
      </c>
      <c r="L49" s="249">
        <v>0</v>
      </c>
      <c r="M49" s="256">
        <v>0</v>
      </c>
      <c r="N49" s="200"/>
      <c r="O49" s="71">
        <f>IF(ISERROR(G49+I49+K49+M49),"Invalid Input",G49+I49+K49+M49)</f>
        <v>0</v>
      </c>
      <c r="P49" s="68">
        <v>0</v>
      </c>
      <c r="Q49" s="53">
        <f>IF(ISERROR(P49-O49),"Invalid Input",(P49-O49))</f>
        <v>0</v>
      </c>
      <c r="R49" s="16" t="b">
        <v>1</v>
      </c>
      <c r="S49" s="101"/>
      <c r="T49" s="101"/>
    </row>
    <row r="50" spans="1:20" ht="7.5" customHeight="1">
      <c r="A50" s="23"/>
      <c r="B50" s="426">
        <f>COUNTA(B40:B49)</f>
        <v>7</v>
      </c>
      <c r="C50" s="427"/>
      <c r="D50" s="117"/>
      <c r="E50" s="117"/>
      <c r="F50" s="250"/>
      <c r="G50" s="257"/>
      <c r="H50" s="250"/>
      <c r="I50" s="257"/>
      <c r="J50" s="250"/>
      <c r="K50" s="257"/>
      <c r="L50" s="250"/>
      <c r="M50" s="257"/>
      <c r="N50" s="239"/>
      <c r="O50" s="51"/>
      <c r="P50" s="81"/>
      <c r="Q50" s="53"/>
      <c r="R50" s="16" t="b">
        <v>1</v>
      </c>
      <c r="S50" s="101"/>
      <c r="T50" s="101"/>
    </row>
    <row r="51" spans="1:20" ht="15">
      <c r="A51" s="437" t="s">
        <v>20</v>
      </c>
      <c r="B51" s="438"/>
      <c r="C51" s="439"/>
      <c r="D51" s="117"/>
      <c r="E51" s="117"/>
      <c r="F51" s="250"/>
      <c r="G51" s="257"/>
      <c r="H51" s="250"/>
      <c r="I51" s="257"/>
      <c r="J51" s="250"/>
      <c r="K51" s="257"/>
      <c r="L51" s="250"/>
      <c r="M51" s="257"/>
      <c r="N51" s="239"/>
      <c r="O51" s="51"/>
      <c r="P51" s="81"/>
      <c r="Q51" s="53"/>
      <c r="R51" s="16"/>
      <c r="S51" s="101"/>
      <c r="T51" s="101"/>
    </row>
    <row r="52" spans="1:20" ht="15">
      <c r="A52" s="79" t="s">
        <v>15</v>
      </c>
      <c r="B52" s="120"/>
      <c r="C52" s="121"/>
      <c r="D52" s="117"/>
      <c r="E52" s="117"/>
      <c r="F52" s="250"/>
      <c r="G52" s="257"/>
      <c r="H52" s="250"/>
      <c r="I52" s="257"/>
      <c r="J52" s="250"/>
      <c r="K52" s="257"/>
      <c r="L52" s="250"/>
      <c r="M52" s="257"/>
      <c r="N52" s="239"/>
      <c r="O52" s="51"/>
      <c r="P52" s="81"/>
      <c r="Q52" s="53"/>
      <c r="R52" s="16" t="b">
        <v>1</v>
      </c>
      <c r="S52" s="101"/>
      <c r="T52" s="101"/>
    </row>
    <row r="53" spans="1:20" ht="26.25" customHeight="1">
      <c r="A53" s="23"/>
      <c r="B53" s="428" t="s">
        <v>38</v>
      </c>
      <c r="C53" s="429">
        <v>0</v>
      </c>
      <c r="D53" s="244">
        <v>0</v>
      </c>
      <c r="E53" s="245">
        <v>0</v>
      </c>
      <c r="F53" s="249">
        <v>0</v>
      </c>
      <c r="G53" s="256">
        <v>0</v>
      </c>
      <c r="H53" s="249">
        <v>0</v>
      </c>
      <c r="I53" s="256">
        <v>0</v>
      </c>
      <c r="J53" s="249">
        <v>0</v>
      </c>
      <c r="K53" s="256">
        <v>0</v>
      </c>
      <c r="L53" s="249">
        <v>0</v>
      </c>
      <c r="M53" s="256">
        <v>0</v>
      </c>
      <c r="N53" s="200"/>
      <c r="O53" s="71">
        <f>IF(ISERROR(G53+I53+K53+M53),"Invalid Input",G53+I53+K53+M53)</f>
        <v>0</v>
      </c>
      <c r="P53" s="68">
        <v>0</v>
      </c>
      <c r="Q53" s="53">
        <f>IF(ISERROR(P53-O53),"Invalid Input",(P53-O53))</f>
        <v>0</v>
      </c>
      <c r="R53" s="16" t="b">
        <v>1</v>
      </c>
      <c r="S53" s="101"/>
      <c r="T53" s="101"/>
    </row>
    <row r="54" spans="1:20" ht="15" customHeight="1">
      <c r="A54" s="27"/>
      <c r="B54" s="428" t="s">
        <v>44</v>
      </c>
      <c r="C54" s="429">
        <v>0</v>
      </c>
      <c r="D54" s="244">
        <v>0</v>
      </c>
      <c r="E54" s="245">
        <v>0</v>
      </c>
      <c r="F54" s="249">
        <v>0</v>
      </c>
      <c r="G54" s="256">
        <v>0</v>
      </c>
      <c r="H54" s="249">
        <v>0</v>
      </c>
      <c r="I54" s="256">
        <v>0</v>
      </c>
      <c r="J54" s="249">
        <v>0</v>
      </c>
      <c r="K54" s="256">
        <v>0</v>
      </c>
      <c r="L54" s="249">
        <v>0</v>
      </c>
      <c r="M54" s="256">
        <v>0</v>
      </c>
      <c r="N54" s="200"/>
      <c r="O54" s="71">
        <f>IF(ISERROR(G54+I54+K54+M54),"Invalid Input",G54+I54+K54+M54)</f>
        <v>0</v>
      </c>
      <c r="P54" s="68">
        <v>0</v>
      </c>
      <c r="Q54" s="53">
        <f>IF(ISERROR(P54-O54),"Invalid Input",(P54-O54))</f>
        <v>0</v>
      </c>
      <c r="R54" s="16" t="b">
        <v>1</v>
      </c>
      <c r="S54" s="101"/>
      <c r="T54" s="101"/>
    </row>
    <row r="55" spans="1:20" ht="7.5" customHeight="1">
      <c r="A55" s="17"/>
      <c r="B55" s="426">
        <f>COUNTA(B53:B54)</f>
        <v>2</v>
      </c>
      <c r="C55" s="427"/>
      <c r="D55" s="117"/>
      <c r="E55" s="117"/>
      <c r="F55" s="250"/>
      <c r="G55" s="257"/>
      <c r="H55" s="250"/>
      <c r="I55" s="257"/>
      <c r="J55" s="250"/>
      <c r="K55" s="257"/>
      <c r="L55" s="250"/>
      <c r="M55" s="257"/>
      <c r="N55" s="239"/>
      <c r="O55" s="51"/>
      <c r="P55" s="81"/>
      <c r="Q55" s="53"/>
      <c r="R55" s="16" t="b">
        <v>1</v>
      </c>
      <c r="S55" s="101"/>
      <c r="T55" s="101"/>
    </row>
    <row r="56" spans="1:20" ht="15">
      <c r="A56" s="79" t="s">
        <v>16</v>
      </c>
      <c r="B56" s="37"/>
      <c r="C56" s="38"/>
      <c r="D56" s="117"/>
      <c r="E56" s="117"/>
      <c r="F56" s="250"/>
      <c r="G56" s="257"/>
      <c r="H56" s="250"/>
      <c r="I56" s="257"/>
      <c r="J56" s="250"/>
      <c r="K56" s="257"/>
      <c r="L56" s="250"/>
      <c r="M56" s="257"/>
      <c r="N56" s="239"/>
      <c r="O56" s="51"/>
      <c r="P56" s="81"/>
      <c r="Q56" s="53"/>
      <c r="R56" s="16" t="b">
        <v>1</v>
      </c>
      <c r="S56" s="101"/>
      <c r="T56" s="101"/>
    </row>
    <row r="57" spans="1:20" ht="25.5" customHeight="1">
      <c r="A57" s="27"/>
      <c r="B57" s="424" t="s">
        <v>45</v>
      </c>
      <c r="C57" s="425"/>
      <c r="D57" s="244">
        <v>0</v>
      </c>
      <c r="E57" s="245">
        <v>0</v>
      </c>
      <c r="F57" s="249">
        <v>0</v>
      </c>
      <c r="G57" s="256">
        <v>0</v>
      </c>
      <c r="H57" s="249">
        <v>0</v>
      </c>
      <c r="I57" s="256">
        <v>0</v>
      </c>
      <c r="J57" s="249">
        <v>0</v>
      </c>
      <c r="K57" s="256">
        <v>0</v>
      </c>
      <c r="L57" s="249">
        <v>0</v>
      </c>
      <c r="M57" s="256">
        <v>0</v>
      </c>
      <c r="N57" s="200"/>
      <c r="O57" s="71">
        <f>IF(ISERROR(G57+I57+K57+M57),"Invalid Input",G57+I57+K57+M57)</f>
        <v>0</v>
      </c>
      <c r="P57" s="68">
        <v>0</v>
      </c>
      <c r="Q57" s="53">
        <f>IF(ISERROR(P57-O57),"Invalid Input",(P57-O57))</f>
        <v>0</v>
      </c>
      <c r="R57" s="16" t="b">
        <v>1</v>
      </c>
      <c r="S57" s="101"/>
      <c r="T57" s="101"/>
    </row>
    <row r="58" spans="1:20" ht="15" customHeight="1">
      <c r="A58" s="27"/>
      <c r="B58" s="424" t="s">
        <v>46</v>
      </c>
      <c r="C58" s="425"/>
      <c r="D58" s="244">
        <v>0</v>
      </c>
      <c r="E58" s="245">
        <v>0</v>
      </c>
      <c r="F58" s="249">
        <v>0</v>
      </c>
      <c r="G58" s="256">
        <v>0</v>
      </c>
      <c r="H58" s="249">
        <v>0</v>
      </c>
      <c r="I58" s="256">
        <v>0</v>
      </c>
      <c r="J58" s="249">
        <v>0</v>
      </c>
      <c r="K58" s="256">
        <v>0</v>
      </c>
      <c r="L58" s="249">
        <v>0</v>
      </c>
      <c r="M58" s="256">
        <v>0</v>
      </c>
      <c r="N58" s="200"/>
      <c r="O58" s="71">
        <f>IF(ISERROR(G58+I58+K58+M58),"Invalid Input",G58+I58+K58+M58)</f>
        <v>0</v>
      </c>
      <c r="P58" s="68">
        <v>0</v>
      </c>
      <c r="Q58" s="53">
        <f>IF(ISERROR(P58-O58),"Invalid Input",(P58-O58))</f>
        <v>0</v>
      </c>
      <c r="R58" s="16" t="b">
        <v>1</v>
      </c>
      <c r="S58" s="101"/>
      <c r="T58" s="101"/>
    </row>
    <row r="59" spans="1:20" ht="12.75" customHeight="1">
      <c r="A59" s="17"/>
      <c r="B59" s="426">
        <f>COUNTA(B57:C58)</f>
        <v>2</v>
      </c>
      <c r="C59" s="427"/>
      <c r="D59" s="187"/>
      <c r="E59" s="187"/>
      <c r="F59" s="255"/>
      <c r="G59" s="262"/>
      <c r="H59" s="255"/>
      <c r="I59" s="262"/>
      <c r="J59" s="255"/>
      <c r="K59" s="262"/>
      <c r="L59" s="255"/>
      <c r="M59" s="262"/>
      <c r="N59" s="239"/>
      <c r="O59" s="51"/>
      <c r="P59" s="42"/>
      <c r="Q59" s="53"/>
      <c r="R59" s="16" t="b">
        <v>1</v>
      </c>
      <c r="S59" s="101"/>
      <c r="T59" s="101"/>
    </row>
    <row r="60" spans="1:20" ht="15">
      <c r="A60" s="79" t="s">
        <v>17</v>
      </c>
      <c r="B60" s="45"/>
      <c r="C60" s="38"/>
      <c r="D60" s="187"/>
      <c r="E60" s="187"/>
      <c r="F60" s="255"/>
      <c r="G60" s="262"/>
      <c r="H60" s="255"/>
      <c r="I60" s="262"/>
      <c r="J60" s="255"/>
      <c r="K60" s="262"/>
      <c r="L60" s="255"/>
      <c r="M60" s="262"/>
      <c r="N60" s="239"/>
      <c r="O60" s="51"/>
      <c r="P60" s="42"/>
      <c r="Q60" s="53"/>
      <c r="R60" s="16" t="b">
        <v>1</v>
      </c>
      <c r="S60" s="101"/>
      <c r="T60" s="101"/>
    </row>
    <row r="61" spans="1:20" ht="15">
      <c r="A61" s="27"/>
      <c r="B61" s="422" t="s">
        <v>80</v>
      </c>
      <c r="C61" s="423"/>
      <c r="D61" s="244">
        <v>0</v>
      </c>
      <c r="E61" s="245">
        <v>0</v>
      </c>
      <c r="F61" s="249">
        <v>0</v>
      </c>
      <c r="G61" s="256">
        <v>0</v>
      </c>
      <c r="H61" s="249">
        <v>0</v>
      </c>
      <c r="I61" s="256">
        <v>0</v>
      </c>
      <c r="J61" s="249">
        <v>0</v>
      </c>
      <c r="K61" s="256">
        <v>0</v>
      </c>
      <c r="L61" s="249">
        <v>0</v>
      </c>
      <c r="M61" s="256">
        <v>0</v>
      </c>
      <c r="N61" s="200"/>
      <c r="O61" s="71">
        <f>IF(ISERROR(G61+I61+K61+M61),"Invalid Input",G61+I61+K61+M61)</f>
        <v>0</v>
      </c>
      <c r="P61" s="68">
        <v>0</v>
      </c>
      <c r="Q61" s="53">
        <f>IF(ISERROR(P61-O61),"Invalid Input",(P61-O61))</f>
        <v>0</v>
      </c>
      <c r="R61" s="16" t="b">
        <v>1</v>
      </c>
      <c r="S61" s="101"/>
      <c r="T61" s="101"/>
    </row>
    <row r="62" spans="1:20" ht="15">
      <c r="A62" s="27"/>
      <c r="B62" s="422" t="s">
        <v>79</v>
      </c>
      <c r="C62" s="423"/>
      <c r="D62" s="244">
        <v>0</v>
      </c>
      <c r="E62" s="245">
        <v>0</v>
      </c>
      <c r="F62" s="249">
        <v>0</v>
      </c>
      <c r="G62" s="256">
        <v>0</v>
      </c>
      <c r="H62" s="249">
        <v>0</v>
      </c>
      <c r="I62" s="256">
        <v>0</v>
      </c>
      <c r="J62" s="249">
        <v>0</v>
      </c>
      <c r="K62" s="256">
        <v>0</v>
      </c>
      <c r="L62" s="249">
        <v>0</v>
      </c>
      <c r="M62" s="256">
        <v>0</v>
      </c>
      <c r="N62" s="200"/>
      <c r="O62" s="71">
        <f>IF(ISERROR(G62+I62+K62+M62),"Invalid Input",G62+I62+K62+M62)</f>
        <v>0</v>
      </c>
      <c r="P62" s="68">
        <v>0</v>
      </c>
      <c r="Q62" s="53">
        <f>IF(ISERROR(P62-O62),"Invalid Input",(P62-O62))</f>
        <v>0</v>
      </c>
      <c r="R62" s="16" t="b">
        <v>1</v>
      </c>
      <c r="S62" s="101"/>
      <c r="T62" s="101"/>
    </row>
    <row r="63" spans="1:20" ht="15">
      <c r="A63" s="27"/>
      <c r="B63" s="422" t="s">
        <v>81</v>
      </c>
      <c r="C63" s="423"/>
      <c r="D63" s="244">
        <v>0</v>
      </c>
      <c r="E63" s="245">
        <v>0</v>
      </c>
      <c r="F63" s="249">
        <v>0</v>
      </c>
      <c r="G63" s="256">
        <v>0</v>
      </c>
      <c r="H63" s="249">
        <v>0</v>
      </c>
      <c r="I63" s="256">
        <v>0</v>
      </c>
      <c r="J63" s="249">
        <v>0</v>
      </c>
      <c r="K63" s="256">
        <v>0</v>
      </c>
      <c r="L63" s="249">
        <v>0</v>
      </c>
      <c r="M63" s="256">
        <v>0</v>
      </c>
      <c r="N63" s="200"/>
      <c r="O63" s="71">
        <f>IF(ISERROR(G63+I63+K63+M63),"Invalid Input",G63+I63+K63+M63)</f>
        <v>0</v>
      </c>
      <c r="P63" s="68">
        <v>0</v>
      </c>
      <c r="Q63" s="53">
        <f>IF(ISERROR(P63-O63),"Invalid Input",(P63-O63))</f>
        <v>0</v>
      </c>
      <c r="R63" s="16"/>
      <c r="S63" s="101"/>
      <c r="T63" s="101"/>
    </row>
    <row r="64" spans="1:20" ht="15" customHeight="1">
      <c r="A64" s="27"/>
      <c r="B64" s="426">
        <f>COUNTA(B61:C62)</f>
        <v>2</v>
      </c>
      <c r="C64" s="427"/>
      <c r="D64" s="187"/>
      <c r="E64" s="187"/>
      <c r="F64" s="255"/>
      <c r="G64" s="262"/>
      <c r="H64" s="255"/>
      <c r="I64" s="262"/>
      <c r="J64" s="255"/>
      <c r="K64" s="262"/>
      <c r="L64" s="255"/>
      <c r="M64" s="262"/>
      <c r="N64" s="239"/>
      <c r="O64" s="51"/>
      <c r="P64" s="42"/>
      <c r="Q64" s="53"/>
      <c r="R64" s="16" t="b">
        <v>1</v>
      </c>
      <c r="S64" s="101"/>
      <c r="T64" s="101"/>
    </row>
    <row r="65" spans="1:20" ht="15">
      <c r="A65" s="79" t="s">
        <v>18</v>
      </c>
      <c r="B65" s="37"/>
      <c r="C65" s="38"/>
      <c r="D65" s="117"/>
      <c r="E65" s="117"/>
      <c r="F65" s="250"/>
      <c r="G65" s="257"/>
      <c r="H65" s="250"/>
      <c r="I65" s="257"/>
      <c r="J65" s="250"/>
      <c r="K65" s="257"/>
      <c r="L65" s="250"/>
      <c r="M65" s="257"/>
      <c r="N65" s="239"/>
      <c r="O65" s="51"/>
      <c r="P65" s="81"/>
      <c r="Q65" s="53"/>
      <c r="R65" s="16" t="b">
        <v>1</v>
      </c>
      <c r="S65" s="101"/>
      <c r="T65" s="101"/>
    </row>
    <row r="66" spans="1:20" ht="15">
      <c r="A66" s="27"/>
      <c r="B66" s="37" t="s">
        <v>85</v>
      </c>
      <c r="C66" s="38"/>
      <c r="D66" s="244">
        <v>0</v>
      </c>
      <c r="E66" s="245">
        <v>0</v>
      </c>
      <c r="F66" s="249">
        <v>0</v>
      </c>
      <c r="G66" s="256">
        <v>0</v>
      </c>
      <c r="H66" s="249">
        <v>0</v>
      </c>
      <c r="I66" s="256">
        <v>0</v>
      </c>
      <c r="J66" s="249">
        <v>0</v>
      </c>
      <c r="K66" s="256">
        <v>0</v>
      </c>
      <c r="L66" s="249">
        <v>0</v>
      </c>
      <c r="M66" s="256">
        <v>0</v>
      </c>
      <c r="N66" s="200"/>
      <c r="O66" s="71">
        <f>IF(ISERROR(G66+I66+K66+M66),"Invalid Input",G66+I66+K66+M66)</f>
        <v>0</v>
      </c>
      <c r="P66" s="68">
        <v>0</v>
      </c>
      <c r="Q66" s="53">
        <f>IF(ISERROR(P66-O66),"Invalid Input",(P66-O66))</f>
        <v>0</v>
      </c>
      <c r="R66" s="16" t="b">
        <v>1</v>
      </c>
      <c r="S66" s="101"/>
      <c r="T66" s="101"/>
    </row>
    <row r="67" spans="1:20" ht="15">
      <c r="A67" s="27"/>
      <c r="B67" s="37" t="s">
        <v>82</v>
      </c>
      <c r="C67" s="38"/>
      <c r="D67" s="244">
        <v>0</v>
      </c>
      <c r="E67" s="245">
        <v>0</v>
      </c>
      <c r="F67" s="249">
        <v>0</v>
      </c>
      <c r="G67" s="256">
        <v>0</v>
      </c>
      <c r="H67" s="249">
        <v>0</v>
      </c>
      <c r="I67" s="256">
        <v>0</v>
      </c>
      <c r="J67" s="249">
        <v>0</v>
      </c>
      <c r="K67" s="256">
        <v>0</v>
      </c>
      <c r="L67" s="249">
        <v>0</v>
      </c>
      <c r="M67" s="256">
        <v>0</v>
      </c>
      <c r="N67" s="200"/>
      <c r="O67" s="71">
        <f>IF(ISERROR(G67+I67+K67+M67),"Invalid Input",G67+I67+K67+M67)</f>
        <v>0</v>
      </c>
      <c r="P67" s="68">
        <v>0</v>
      </c>
      <c r="Q67" s="53">
        <f>IF(ISERROR(P67-O67),"Invalid Input",(P67-O67))</f>
        <v>0</v>
      </c>
      <c r="R67" s="16" t="b">
        <v>1</v>
      </c>
      <c r="S67" s="101"/>
      <c r="T67" s="101"/>
    </row>
    <row r="68" spans="1:20" ht="15">
      <c r="A68" s="23"/>
      <c r="B68" s="37" t="s">
        <v>83</v>
      </c>
      <c r="C68" s="38"/>
      <c r="D68" s="244">
        <v>0</v>
      </c>
      <c r="E68" s="245">
        <v>0</v>
      </c>
      <c r="F68" s="249">
        <v>0</v>
      </c>
      <c r="G68" s="256">
        <v>0</v>
      </c>
      <c r="H68" s="249">
        <v>0</v>
      </c>
      <c r="I68" s="256">
        <v>0</v>
      </c>
      <c r="J68" s="249">
        <v>0</v>
      </c>
      <c r="K68" s="256">
        <v>0</v>
      </c>
      <c r="L68" s="249">
        <v>0</v>
      </c>
      <c r="M68" s="256">
        <v>0</v>
      </c>
      <c r="N68" s="200"/>
      <c r="O68" s="71">
        <f>IF(ISERROR(G68+I68+K68+M68),"Invalid Input",G68+I68+K68+M68)</f>
        <v>0</v>
      </c>
      <c r="P68" s="68">
        <v>0</v>
      </c>
      <c r="Q68" s="53">
        <f>IF(ISERROR(P68-O68),"Invalid Input",(P68-O68))</f>
        <v>0</v>
      </c>
      <c r="R68" s="16" t="b">
        <v>1</v>
      </c>
      <c r="S68" s="101"/>
      <c r="T68" s="101"/>
    </row>
    <row r="69" spans="1:20" ht="15">
      <c r="A69" s="17"/>
      <c r="B69" s="37" t="s">
        <v>84</v>
      </c>
      <c r="C69" s="38"/>
      <c r="D69" s="244">
        <v>0</v>
      </c>
      <c r="E69" s="245">
        <v>0</v>
      </c>
      <c r="F69" s="249">
        <v>0</v>
      </c>
      <c r="G69" s="256">
        <v>0</v>
      </c>
      <c r="H69" s="249">
        <v>0</v>
      </c>
      <c r="I69" s="256">
        <v>0</v>
      </c>
      <c r="J69" s="249">
        <v>0</v>
      </c>
      <c r="K69" s="256">
        <v>0</v>
      </c>
      <c r="L69" s="249">
        <v>0</v>
      </c>
      <c r="M69" s="256">
        <v>0</v>
      </c>
      <c r="N69" s="200"/>
      <c r="O69" s="71">
        <f>IF(ISERROR(G69+I69+K69+M69),"Invalid Input",G69+I69+K69+M69)</f>
        <v>0</v>
      </c>
      <c r="P69" s="68">
        <v>0</v>
      </c>
      <c r="Q69" s="53">
        <f>IF(ISERROR(P69-O69),"Invalid Input",(P69-O69))</f>
        <v>0</v>
      </c>
      <c r="R69" s="16" t="b">
        <v>1</v>
      </c>
      <c r="S69" s="101"/>
      <c r="T69" s="101"/>
    </row>
    <row r="70" spans="4:20" ht="15">
      <c r="D70" s="187"/>
      <c r="E70" s="187"/>
      <c r="F70" s="255"/>
      <c r="G70" s="262"/>
      <c r="H70" s="255"/>
      <c r="I70" s="262"/>
      <c r="J70" s="255"/>
      <c r="K70" s="262"/>
      <c r="L70" s="255"/>
      <c r="M70" s="262"/>
      <c r="N70" s="239"/>
      <c r="O70" s="51"/>
      <c r="P70" s="42"/>
      <c r="Q70" s="53"/>
      <c r="R70" s="16"/>
      <c r="S70" s="101"/>
      <c r="T70" s="101"/>
    </row>
    <row r="71" spans="1:20" ht="15">
      <c r="A71" s="79" t="s">
        <v>26</v>
      </c>
      <c r="B71" s="37"/>
      <c r="C71" s="38"/>
      <c r="D71" s="117"/>
      <c r="E71" s="117"/>
      <c r="F71" s="250"/>
      <c r="G71" s="257"/>
      <c r="H71" s="250"/>
      <c r="I71" s="257"/>
      <c r="J71" s="250"/>
      <c r="K71" s="257"/>
      <c r="L71" s="250"/>
      <c r="M71" s="257"/>
      <c r="N71" s="239"/>
      <c r="O71" s="51"/>
      <c r="P71" s="81"/>
      <c r="Q71" s="53"/>
      <c r="R71" s="16" t="b">
        <v>1</v>
      </c>
      <c r="S71" s="101"/>
      <c r="T71" s="101"/>
    </row>
    <row r="72" spans="1:20" ht="13.5" customHeight="1">
      <c r="A72" s="23"/>
      <c r="B72" s="422" t="s">
        <v>47</v>
      </c>
      <c r="C72" s="423"/>
      <c r="D72" s="244">
        <v>0</v>
      </c>
      <c r="E72" s="245">
        <v>0</v>
      </c>
      <c r="F72" s="249">
        <v>0</v>
      </c>
      <c r="G72" s="256">
        <v>0</v>
      </c>
      <c r="H72" s="249">
        <v>0</v>
      </c>
      <c r="I72" s="256">
        <v>0</v>
      </c>
      <c r="J72" s="249">
        <v>0</v>
      </c>
      <c r="K72" s="256">
        <v>0</v>
      </c>
      <c r="L72" s="249">
        <v>0</v>
      </c>
      <c r="M72" s="256">
        <v>0</v>
      </c>
      <c r="N72" s="200"/>
      <c r="O72" s="71">
        <f aca="true" t="shared" si="3" ref="O72:O83">IF(ISERROR(G72+I72+K72+M72),"Invalid Input",G72+I72+K72+M72)</f>
        <v>0</v>
      </c>
      <c r="P72" s="68">
        <v>0</v>
      </c>
      <c r="Q72" s="53">
        <f aca="true" t="shared" si="4" ref="Q72:Q83">IF(ISERROR(P72-O72),"Invalid Input",(P72-O72))</f>
        <v>0</v>
      </c>
      <c r="R72" s="16" t="b">
        <v>1</v>
      </c>
      <c r="S72" s="101"/>
      <c r="T72" s="101"/>
    </row>
    <row r="73" spans="1:20" ht="15">
      <c r="A73" s="27"/>
      <c r="B73" s="422" t="s">
        <v>48</v>
      </c>
      <c r="C73" s="423"/>
      <c r="D73" s="244">
        <v>0</v>
      </c>
      <c r="E73" s="245">
        <v>0</v>
      </c>
      <c r="F73" s="249">
        <v>0</v>
      </c>
      <c r="G73" s="256">
        <v>0</v>
      </c>
      <c r="H73" s="249">
        <v>0</v>
      </c>
      <c r="I73" s="256">
        <v>0</v>
      </c>
      <c r="J73" s="249">
        <v>0</v>
      </c>
      <c r="K73" s="256">
        <v>0</v>
      </c>
      <c r="L73" s="249">
        <v>0</v>
      </c>
      <c r="M73" s="256">
        <v>0</v>
      </c>
      <c r="N73" s="200"/>
      <c r="O73" s="71">
        <f t="shared" si="3"/>
        <v>0</v>
      </c>
      <c r="P73" s="68">
        <v>0</v>
      </c>
      <c r="Q73" s="53">
        <f t="shared" si="4"/>
        <v>0</v>
      </c>
      <c r="R73" s="16" t="b">
        <v>1</v>
      </c>
      <c r="S73" s="101"/>
      <c r="T73" s="101"/>
    </row>
    <row r="74" spans="1:20" ht="15">
      <c r="A74" s="27"/>
      <c r="B74" s="422" t="s">
        <v>49</v>
      </c>
      <c r="C74" s="423"/>
      <c r="D74" s="244">
        <v>0</v>
      </c>
      <c r="E74" s="245">
        <v>0</v>
      </c>
      <c r="F74" s="249">
        <v>0</v>
      </c>
      <c r="G74" s="256">
        <v>0</v>
      </c>
      <c r="H74" s="249">
        <v>0</v>
      </c>
      <c r="I74" s="256">
        <v>0</v>
      </c>
      <c r="J74" s="249">
        <v>0</v>
      </c>
      <c r="K74" s="256">
        <v>0</v>
      </c>
      <c r="L74" s="249">
        <v>0</v>
      </c>
      <c r="M74" s="256">
        <v>0</v>
      </c>
      <c r="N74" s="200"/>
      <c r="O74" s="71">
        <f t="shared" si="3"/>
        <v>0</v>
      </c>
      <c r="P74" s="68">
        <v>0</v>
      </c>
      <c r="Q74" s="53">
        <f t="shared" si="4"/>
        <v>0</v>
      </c>
      <c r="R74" s="16" t="b">
        <v>1</v>
      </c>
      <c r="S74" s="101"/>
      <c r="T74" s="101"/>
    </row>
    <row r="75" spans="1:20" ht="15">
      <c r="A75" s="27"/>
      <c r="B75" s="422" t="s">
        <v>50</v>
      </c>
      <c r="C75" s="423"/>
      <c r="D75" s="244">
        <v>0</v>
      </c>
      <c r="E75" s="245">
        <v>0</v>
      </c>
      <c r="F75" s="249">
        <v>0</v>
      </c>
      <c r="G75" s="256">
        <v>0</v>
      </c>
      <c r="H75" s="249">
        <v>0</v>
      </c>
      <c r="I75" s="256">
        <v>0</v>
      </c>
      <c r="J75" s="249">
        <v>0</v>
      </c>
      <c r="K75" s="256">
        <v>0</v>
      </c>
      <c r="L75" s="249">
        <v>0</v>
      </c>
      <c r="M75" s="256">
        <v>0</v>
      </c>
      <c r="N75" s="200"/>
      <c r="O75" s="71">
        <f t="shared" si="3"/>
        <v>0</v>
      </c>
      <c r="P75" s="68">
        <v>0</v>
      </c>
      <c r="Q75" s="53">
        <f t="shared" si="4"/>
        <v>0</v>
      </c>
      <c r="R75" s="16" t="b">
        <v>1</v>
      </c>
      <c r="S75" s="101"/>
      <c r="T75" s="101"/>
    </row>
    <row r="76" spans="1:20" ht="26.25" customHeight="1">
      <c r="A76" s="17"/>
      <c r="B76" s="428" t="s">
        <v>51</v>
      </c>
      <c r="C76" s="429"/>
      <c r="D76" s="244">
        <v>0</v>
      </c>
      <c r="E76" s="245">
        <v>0</v>
      </c>
      <c r="F76" s="249">
        <v>0</v>
      </c>
      <c r="G76" s="256">
        <v>0</v>
      </c>
      <c r="H76" s="249">
        <v>0</v>
      </c>
      <c r="I76" s="256">
        <v>0</v>
      </c>
      <c r="J76" s="249">
        <v>0</v>
      </c>
      <c r="K76" s="256">
        <v>0</v>
      </c>
      <c r="L76" s="249">
        <v>0</v>
      </c>
      <c r="M76" s="256">
        <v>0</v>
      </c>
      <c r="N76" s="200"/>
      <c r="O76" s="71">
        <f t="shared" si="3"/>
        <v>0</v>
      </c>
      <c r="P76" s="68">
        <v>0</v>
      </c>
      <c r="Q76" s="53">
        <f t="shared" si="4"/>
        <v>0</v>
      </c>
      <c r="R76" s="16" t="b">
        <v>1</v>
      </c>
      <c r="S76" s="101"/>
      <c r="T76" s="101"/>
    </row>
    <row r="77" spans="1:20" ht="15">
      <c r="A77" s="27"/>
      <c r="B77" s="422" t="s">
        <v>52</v>
      </c>
      <c r="C77" s="423"/>
      <c r="D77" s="244">
        <v>0</v>
      </c>
      <c r="E77" s="245">
        <v>0</v>
      </c>
      <c r="F77" s="249">
        <v>0</v>
      </c>
      <c r="G77" s="256">
        <v>0</v>
      </c>
      <c r="H77" s="249">
        <v>0</v>
      </c>
      <c r="I77" s="256">
        <v>0</v>
      </c>
      <c r="J77" s="249">
        <v>0</v>
      </c>
      <c r="K77" s="256">
        <v>0</v>
      </c>
      <c r="L77" s="249">
        <v>0</v>
      </c>
      <c r="M77" s="256">
        <v>0</v>
      </c>
      <c r="N77" s="200"/>
      <c r="O77" s="71">
        <f t="shared" si="3"/>
        <v>0</v>
      </c>
      <c r="P77" s="68">
        <v>0</v>
      </c>
      <c r="Q77" s="53">
        <f t="shared" si="4"/>
        <v>0</v>
      </c>
      <c r="R77" s="16" t="b">
        <v>1</v>
      </c>
      <c r="S77" s="101"/>
      <c r="T77" s="101"/>
    </row>
    <row r="78" spans="1:20" ht="15">
      <c r="A78" s="27"/>
      <c r="B78" s="422" t="s">
        <v>53</v>
      </c>
      <c r="C78" s="423"/>
      <c r="D78" s="244">
        <v>0</v>
      </c>
      <c r="E78" s="245">
        <v>0</v>
      </c>
      <c r="F78" s="249">
        <v>0</v>
      </c>
      <c r="G78" s="256">
        <v>0</v>
      </c>
      <c r="H78" s="249">
        <v>0</v>
      </c>
      <c r="I78" s="256">
        <v>0</v>
      </c>
      <c r="J78" s="249">
        <v>0</v>
      </c>
      <c r="K78" s="256">
        <v>0</v>
      </c>
      <c r="L78" s="249">
        <v>0</v>
      </c>
      <c r="M78" s="256">
        <v>0</v>
      </c>
      <c r="N78" s="200"/>
      <c r="O78" s="71">
        <f t="shared" si="3"/>
        <v>0</v>
      </c>
      <c r="P78" s="68">
        <v>0</v>
      </c>
      <c r="Q78" s="53">
        <f t="shared" si="4"/>
        <v>0</v>
      </c>
      <c r="R78" s="16" t="b">
        <v>1</v>
      </c>
      <c r="S78" s="101"/>
      <c r="T78" s="101"/>
    </row>
    <row r="79" spans="1:20" ht="15">
      <c r="A79" s="17"/>
      <c r="B79" s="422" t="s">
        <v>54</v>
      </c>
      <c r="C79" s="423"/>
      <c r="D79" s="244">
        <v>0</v>
      </c>
      <c r="E79" s="245">
        <v>0</v>
      </c>
      <c r="F79" s="249">
        <v>0</v>
      </c>
      <c r="G79" s="256">
        <v>0</v>
      </c>
      <c r="H79" s="249">
        <v>0</v>
      </c>
      <c r="I79" s="256">
        <v>0</v>
      </c>
      <c r="J79" s="249">
        <v>0</v>
      </c>
      <c r="K79" s="256">
        <v>0</v>
      </c>
      <c r="L79" s="249">
        <v>0</v>
      </c>
      <c r="M79" s="256">
        <v>0</v>
      </c>
      <c r="N79" s="200"/>
      <c r="O79" s="71">
        <f t="shared" si="3"/>
        <v>0</v>
      </c>
      <c r="P79" s="68">
        <v>0</v>
      </c>
      <c r="Q79" s="53">
        <f t="shared" si="4"/>
        <v>0</v>
      </c>
      <c r="R79" s="16" t="b">
        <v>1</v>
      </c>
      <c r="S79" s="101"/>
      <c r="T79" s="101"/>
    </row>
    <row r="80" spans="1:20" ht="15">
      <c r="A80" s="27"/>
      <c r="B80" s="422" t="s">
        <v>55</v>
      </c>
      <c r="C80" s="423"/>
      <c r="D80" s="244">
        <v>0</v>
      </c>
      <c r="E80" s="245">
        <v>0</v>
      </c>
      <c r="F80" s="249">
        <v>0</v>
      </c>
      <c r="G80" s="256">
        <v>0</v>
      </c>
      <c r="H80" s="249">
        <v>0</v>
      </c>
      <c r="I80" s="256">
        <v>0</v>
      </c>
      <c r="J80" s="249">
        <v>0</v>
      </c>
      <c r="K80" s="256">
        <v>0</v>
      </c>
      <c r="L80" s="249">
        <v>0</v>
      </c>
      <c r="M80" s="256">
        <v>0</v>
      </c>
      <c r="N80" s="200"/>
      <c r="O80" s="71">
        <f t="shared" si="3"/>
        <v>0</v>
      </c>
      <c r="P80" s="68">
        <v>0</v>
      </c>
      <c r="Q80" s="53">
        <f t="shared" si="4"/>
        <v>0</v>
      </c>
      <c r="R80" s="16" t="b">
        <v>1</v>
      </c>
      <c r="S80" s="101"/>
      <c r="T80" s="101"/>
    </row>
    <row r="81" spans="1:20" ht="15">
      <c r="A81" s="27"/>
      <c r="B81" s="422" t="s">
        <v>56</v>
      </c>
      <c r="C81" s="423"/>
      <c r="D81" s="244">
        <v>0</v>
      </c>
      <c r="E81" s="245">
        <v>0</v>
      </c>
      <c r="F81" s="249">
        <v>0</v>
      </c>
      <c r="G81" s="256">
        <v>0</v>
      </c>
      <c r="H81" s="249">
        <v>0</v>
      </c>
      <c r="I81" s="256">
        <v>0</v>
      </c>
      <c r="J81" s="249">
        <v>0</v>
      </c>
      <c r="K81" s="256">
        <v>0</v>
      </c>
      <c r="L81" s="249">
        <v>0</v>
      </c>
      <c r="M81" s="256">
        <v>0</v>
      </c>
      <c r="N81" s="200"/>
      <c r="O81" s="71">
        <f t="shared" si="3"/>
        <v>0</v>
      </c>
      <c r="P81" s="68">
        <v>0</v>
      </c>
      <c r="Q81" s="53">
        <f t="shared" si="4"/>
        <v>0</v>
      </c>
      <c r="R81" s="16" t="b">
        <v>1</v>
      </c>
      <c r="S81" s="101"/>
      <c r="T81" s="101"/>
    </row>
    <row r="82" spans="1:20" ht="15">
      <c r="A82" s="27"/>
      <c r="B82" s="422" t="s">
        <v>57</v>
      </c>
      <c r="C82" s="423"/>
      <c r="D82" s="244">
        <v>0</v>
      </c>
      <c r="E82" s="245">
        <v>0</v>
      </c>
      <c r="F82" s="249">
        <v>0</v>
      </c>
      <c r="G82" s="256">
        <v>0</v>
      </c>
      <c r="H82" s="249">
        <v>0</v>
      </c>
      <c r="I82" s="256">
        <v>0</v>
      </c>
      <c r="J82" s="249">
        <v>0</v>
      </c>
      <c r="K82" s="256">
        <v>0</v>
      </c>
      <c r="L82" s="249">
        <v>0</v>
      </c>
      <c r="M82" s="256">
        <v>0</v>
      </c>
      <c r="N82" s="200"/>
      <c r="O82" s="71">
        <f t="shared" si="3"/>
        <v>0</v>
      </c>
      <c r="P82" s="68">
        <v>0</v>
      </c>
      <c r="Q82" s="53">
        <f t="shared" si="4"/>
        <v>0</v>
      </c>
      <c r="R82" s="16" t="b">
        <v>1</v>
      </c>
      <c r="S82" s="101"/>
      <c r="T82" s="101"/>
    </row>
    <row r="83" spans="1:20" ht="15">
      <c r="A83" s="27"/>
      <c r="B83" s="422" t="s">
        <v>58</v>
      </c>
      <c r="C83" s="423"/>
      <c r="D83" s="244">
        <v>0</v>
      </c>
      <c r="E83" s="245">
        <v>0</v>
      </c>
      <c r="F83" s="249">
        <v>0</v>
      </c>
      <c r="G83" s="256">
        <v>0</v>
      </c>
      <c r="H83" s="249">
        <v>0</v>
      </c>
      <c r="I83" s="256">
        <v>0</v>
      </c>
      <c r="J83" s="249">
        <v>0</v>
      </c>
      <c r="K83" s="256">
        <v>0</v>
      </c>
      <c r="L83" s="249">
        <v>0</v>
      </c>
      <c r="M83" s="256">
        <v>0</v>
      </c>
      <c r="N83" s="200"/>
      <c r="O83" s="71">
        <f t="shared" si="3"/>
        <v>0</v>
      </c>
      <c r="P83" s="68">
        <v>0</v>
      </c>
      <c r="Q83" s="53">
        <f t="shared" si="4"/>
        <v>0</v>
      </c>
      <c r="R83" s="16" t="b">
        <v>1</v>
      </c>
      <c r="S83" s="101"/>
      <c r="T83" s="101"/>
    </row>
    <row r="84" spans="1:20" ht="12" customHeight="1">
      <c r="A84" s="27"/>
      <c r="B84" s="426">
        <f>COUNTA(B72:C83)</f>
        <v>12</v>
      </c>
      <c r="C84" s="427"/>
      <c r="D84" s="187"/>
      <c r="E84" s="187"/>
      <c r="F84" s="255"/>
      <c r="G84" s="262"/>
      <c r="H84" s="255"/>
      <c r="I84" s="262"/>
      <c r="J84" s="255"/>
      <c r="K84" s="262"/>
      <c r="L84" s="255"/>
      <c r="M84" s="262"/>
      <c r="N84" s="239"/>
      <c r="O84" s="51"/>
      <c r="P84" s="42"/>
      <c r="Q84" s="53"/>
      <c r="R84" s="16" t="b">
        <v>1</v>
      </c>
      <c r="S84" s="101"/>
      <c r="T84" s="101"/>
    </row>
    <row r="85" spans="1:20" ht="15">
      <c r="A85" s="79" t="s">
        <v>21</v>
      </c>
      <c r="B85" s="37"/>
      <c r="C85" s="38"/>
      <c r="D85" s="187"/>
      <c r="E85" s="187"/>
      <c r="F85" s="255"/>
      <c r="G85" s="262"/>
      <c r="H85" s="255"/>
      <c r="I85" s="262"/>
      <c r="J85" s="255"/>
      <c r="K85" s="262"/>
      <c r="L85" s="255"/>
      <c r="M85" s="262"/>
      <c r="N85" s="239"/>
      <c r="O85" s="51"/>
      <c r="P85" s="42"/>
      <c r="Q85" s="53"/>
      <c r="R85" s="16" t="b">
        <v>1</v>
      </c>
      <c r="S85" s="101"/>
      <c r="T85" s="101"/>
    </row>
    <row r="86" spans="1:20" ht="30" customHeight="1">
      <c r="A86" s="27"/>
      <c r="B86" s="424" t="s">
        <v>59</v>
      </c>
      <c r="C86" s="425"/>
      <c r="D86" s="244">
        <v>0</v>
      </c>
      <c r="E86" s="245">
        <v>0</v>
      </c>
      <c r="F86" s="249">
        <v>0</v>
      </c>
      <c r="G86" s="256">
        <v>0</v>
      </c>
      <c r="H86" s="249">
        <v>0</v>
      </c>
      <c r="I86" s="256">
        <v>0</v>
      </c>
      <c r="J86" s="249">
        <v>0</v>
      </c>
      <c r="K86" s="256">
        <v>0</v>
      </c>
      <c r="L86" s="249">
        <v>0</v>
      </c>
      <c r="M86" s="256">
        <v>0</v>
      </c>
      <c r="N86" s="200"/>
      <c r="O86" s="71">
        <f>IF(ISERROR(G86+I86+K86+M86),"Invalid Input",G86+I86+K86+M86)</f>
        <v>0</v>
      </c>
      <c r="P86" s="68">
        <v>0</v>
      </c>
      <c r="Q86" s="53">
        <f>IF(ISERROR(P86-O86),"Invalid Input",(P86-O86))</f>
        <v>0</v>
      </c>
      <c r="R86" s="16" t="b">
        <v>1</v>
      </c>
      <c r="S86" s="101"/>
      <c r="T86" s="101"/>
    </row>
    <row r="87" spans="1:20" ht="12.75" customHeight="1">
      <c r="A87" s="28"/>
      <c r="B87" s="39"/>
      <c r="C87" s="40"/>
      <c r="D87" s="84"/>
      <c r="E87" s="84"/>
      <c r="F87" s="253"/>
      <c r="G87" s="260"/>
      <c r="H87" s="84"/>
      <c r="I87" s="260"/>
      <c r="J87" s="84"/>
      <c r="K87" s="260"/>
      <c r="L87" s="84"/>
      <c r="M87" s="260"/>
      <c r="N87" s="43"/>
      <c r="O87" s="52"/>
      <c r="P87" s="84"/>
      <c r="Q87" s="54"/>
      <c r="R87" s="16" t="b">
        <v>1</v>
      </c>
      <c r="S87" s="102"/>
      <c r="T87" s="102"/>
    </row>
    <row r="88" ht="15">
      <c r="A88" s="74" t="str">
        <f>SheetNames!A9</f>
        <v>EC106</v>
      </c>
    </row>
  </sheetData>
  <sheetProtection/>
  <mergeCells count="48">
    <mergeCell ref="B61:C61"/>
    <mergeCell ref="B30:C30"/>
    <mergeCell ref="B34:C34"/>
    <mergeCell ref="B29:C29"/>
    <mergeCell ref="B40:C40"/>
    <mergeCell ref="B32:C32"/>
    <mergeCell ref="B33:C33"/>
    <mergeCell ref="B41:C41"/>
    <mergeCell ref="A45:C45"/>
    <mergeCell ref="B49:C49"/>
    <mergeCell ref="B53:C53"/>
    <mergeCell ref="B57:C57"/>
    <mergeCell ref="B59:C59"/>
    <mergeCell ref="B55:C55"/>
    <mergeCell ref="B47:C47"/>
    <mergeCell ref="B48:C48"/>
    <mergeCell ref="A22:C22"/>
    <mergeCell ref="B25:C25"/>
    <mergeCell ref="B26:C26"/>
    <mergeCell ref="B27:C27"/>
    <mergeCell ref="B28:C28"/>
    <mergeCell ref="B24:C24"/>
    <mergeCell ref="B77:C77"/>
    <mergeCell ref="B78:C78"/>
    <mergeCell ref="B79:C79"/>
    <mergeCell ref="B80:C80"/>
    <mergeCell ref="B83:C83"/>
    <mergeCell ref="B36:C36"/>
    <mergeCell ref="B37:C37"/>
    <mergeCell ref="A38:C38"/>
    <mergeCell ref="B42:C42"/>
    <mergeCell ref="B43:C43"/>
    <mergeCell ref="B86:C86"/>
    <mergeCell ref="B50:C50"/>
    <mergeCell ref="A51:C51"/>
    <mergeCell ref="B54:C54"/>
    <mergeCell ref="B58:C58"/>
    <mergeCell ref="B63:C63"/>
    <mergeCell ref="B81:C81"/>
    <mergeCell ref="B82:C82"/>
    <mergeCell ref="B84:C84"/>
    <mergeCell ref="B75:C75"/>
    <mergeCell ref="B74:C74"/>
    <mergeCell ref="B62:C62"/>
    <mergeCell ref="B72:C72"/>
    <mergeCell ref="B73:C73"/>
    <mergeCell ref="B64:C64"/>
    <mergeCell ref="B76:C76"/>
  </mergeCells>
  <dataValidations count="1">
    <dataValidation type="whole" allowBlank="1" showInputMessage="1" showErrorMessage="1" sqref="D5:D15 D24:M86">
      <formula1>0</formula1>
      <formula2>999999999999999</formula2>
    </dataValidation>
  </dataValidations>
  <printOptions/>
  <pageMargins left="0.236220472440945" right="0.236220472440945" top="0.748031496062992" bottom="0.748031496062992" header="0.31496062992126" footer="0.31496062992126"/>
  <pageSetup fitToHeight="1" fitToWidth="1" horizontalDpi="600" verticalDpi="600" orientation="landscape" paperSize="9" scale="34"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Sephiri Tlhomeli</dc:creator>
  <cp:keywords/>
  <dc:description/>
  <cp:lastModifiedBy>Sephiri Tlhomeli</cp:lastModifiedBy>
  <cp:lastPrinted>2020-06-04T06:34:06Z</cp:lastPrinted>
  <dcterms:created xsi:type="dcterms:W3CDTF">2011-11-28T13:27:15Z</dcterms:created>
  <dcterms:modified xsi:type="dcterms:W3CDTF">2021-05-18T07:30:17Z</dcterms:modified>
  <cp:category/>
  <cp:version/>
  <cp:contentType/>
  <cp:contentStatus/>
</cp:coreProperties>
</file>